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Executive Committee\2020\24 Nov\"/>
    </mc:Choice>
  </mc:AlternateContent>
  <bookViews>
    <workbookView xWindow="0" yWindow="50" windowWidth="15600" windowHeight="7190" tabRatio="714"/>
  </bookViews>
  <sheets>
    <sheet name="2021 Budget" sheetId="14" r:id="rId1"/>
  </sheets>
  <calcPr calcId="162913"/>
</workbook>
</file>

<file path=xl/calcChain.xml><?xml version="1.0" encoding="utf-8"?>
<calcChain xmlns="http://schemas.openxmlformats.org/spreadsheetml/2006/main">
  <c r="B5" i="14" l="1"/>
  <c r="B10" i="14"/>
  <c r="B23" i="14"/>
  <c r="B7" i="14"/>
  <c r="B25" i="14" l="1"/>
  <c r="B29" i="14" s="1"/>
</calcChain>
</file>

<file path=xl/sharedStrings.xml><?xml version="1.0" encoding="utf-8"?>
<sst xmlns="http://schemas.openxmlformats.org/spreadsheetml/2006/main" count="27" uniqueCount="27">
  <si>
    <t xml:space="preserve">RESULT </t>
  </si>
  <si>
    <t>TOTAL EXPENDITURE</t>
  </si>
  <si>
    <t>Legal advice</t>
  </si>
  <si>
    <t>Participation at CEN</t>
  </si>
  <si>
    <t xml:space="preserve">Kellen fees </t>
  </si>
  <si>
    <t>Expenditure</t>
  </si>
  <si>
    <t>TOTAL INCOME</t>
  </si>
  <si>
    <t xml:space="preserve">Income </t>
  </si>
  <si>
    <t>ITEM</t>
  </si>
  <si>
    <t>GSH agreement annual fee</t>
  </si>
  <si>
    <t>Membership fees associate members (1): 5,000 EUR</t>
  </si>
  <si>
    <t>Reserve (funds not used in previous years)</t>
  </si>
  <si>
    <t>Out of pocket costs (meetings/conf calls &amp; travel expenses)</t>
  </si>
  <si>
    <t>Membership fees association members (0): 500 EUR</t>
  </si>
  <si>
    <t xml:space="preserve">Budget </t>
  </si>
  <si>
    <t xml:space="preserve">End result </t>
  </si>
  <si>
    <t>Communications (video, paid advert, design, website hosting)</t>
  </si>
  <si>
    <t>Governance (tax return, publication annual report, bank fees, etc)</t>
  </si>
  <si>
    <t>Membership fees academia (6): 750 EUR</t>
  </si>
  <si>
    <t>Membership fees full members (12): 10,000 EUR</t>
  </si>
  <si>
    <t xml:space="preserve">R&amp;D Activities </t>
  </si>
  <si>
    <t>Sponsorship IVIS 2021</t>
  </si>
  <si>
    <t>VIPA International Budget 2021 (EUR)</t>
  </si>
  <si>
    <t>* fees of Vaku Isotherm &amp; Porextherm reduced to 8.750€ - GSH fee</t>
  </si>
  <si>
    <t>* fees to Vaku Isotherm &amp; Porextherm reduced to 8.750€</t>
  </si>
  <si>
    <t xml:space="preserve">*20k to be kept </t>
  </si>
  <si>
    <t xml:space="preserve">Speaker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</si>
</sst>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5" xfId="0" applyFont="1" applyBorder="1" applyAlignment="1">
      <alignment vertical="top"/>
    </xf>
    <xf numFmtId="164" fontId="3" fillId="0" borderId="6" xfId="1" applyNumberFormat="1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3" borderId="4" xfId="0" applyFont="1" applyFill="1" applyBorder="1"/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distributed" vertical="center"/>
    </xf>
    <xf numFmtId="164" fontId="2" fillId="0" borderId="6" xfId="1" applyNumberFormat="1" applyFont="1" applyBorder="1" applyAlignment="1">
      <alignment vertical="top"/>
    </xf>
    <xf numFmtId="164" fontId="2" fillId="2" borderId="3" xfId="1" applyNumberFormat="1" applyFont="1" applyFill="1" applyBorder="1" applyAlignment="1">
      <alignment horizontal="right" vertical="top"/>
    </xf>
    <xf numFmtId="164" fontId="3" fillId="0" borderId="4" xfId="1" applyNumberFormat="1" applyFont="1" applyFill="1" applyBorder="1" applyAlignment="1">
      <alignment horizontal="right" vertical="top"/>
    </xf>
    <xf numFmtId="0" fontId="3" fillId="0" borderId="5" xfId="0" applyFont="1" applyBorder="1"/>
    <xf numFmtId="164" fontId="3" fillId="0" borderId="4" xfId="1" applyNumberFormat="1" applyFont="1" applyBorder="1"/>
    <xf numFmtId="164" fontId="2" fillId="4" borderId="4" xfId="1" applyNumberFormat="1" applyFont="1" applyFill="1" applyBorder="1"/>
    <xf numFmtId="164" fontId="2" fillId="3" borderId="1" xfId="1" applyNumberFormat="1" applyFont="1" applyFill="1" applyBorder="1" applyAlignment="1">
      <alignment horizontal="right" vertical="top"/>
    </xf>
    <xf numFmtId="164" fontId="3" fillId="0" borderId="7" xfId="1" applyNumberFormat="1" applyFont="1" applyBorder="1" applyAlignment="1">
      <alignment horizontal="right" vertical="top"/>
    </xf>
    <xf numFmtId="164" fontId="3" fillId="0" borderId="5" xfId="1" applyNumberFormat="1" applyFont="1" applyBorder="1" applyAlignment="1">
      <alignment vertical="top"/>
    </xf>
    <xf numFmtId="164" fontId="3" fillId="0" borderId="5" xfId="1" applyNumberFormat="1" applyFont="1" applyBorder="1" applyAlignment="1">
      <alignment horizontal="right" vertical="top"/>
    </xf>
    <xf numFmtId="164" fontId="3" fillId="0" borderId="8" xfId="1" applyNumberFormat="1" applyFont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Normal="100" workbookViewId="0">
      <selection activeCell="C15" sqref="C15"/>
    </sheetView>
  </sheetViews>
  <sheetFormatPr defaultRowHeight="14.5" x14ac:dyDescent="0.35"/>
  <cols>
    <col min="1" max="1" width="58" customWidth="1"/>
    <col min="2" max="2" width="14.08984375" customWidth="1"/>
    <col min="3" max="3" width="54.6328125" customWidth="1"/>
  </cols>
  <sheetData>
    <row r="1" spans="1:3" ht="15" thickBot="1" x14ac:dyDescent="0.4">
      <c r="A1" s="23" t="s">
        <v>22</v>
      </c>
      <c r="B1" s="24"/>
    </row>
    <row r="2" spans="1:3" ht="15" thickBot="1" x14ac:dyDescent="0.4">
      <c r="A2" s="25"/>
      <c r="B2" s="26"/>
    </row>
    <row r="3" spans="1:3" ht="15" thickBot="1" x14ac:dyDescent="0.4">
      <c r="A3" s="10" t="s">
        <v>8</v>
      </c>
      <c r="B3" s="11" t="s">
        <v>14</v>
      </c>
    </row>
    <row r="4" spans="1:3" x14ac:dyDescent="0.35">
      <c r="A4" s="1" t="s">
        <v>7</v>
      </c>
      <c r="B4" s="12"/>
    </row>
    <row r="5" spans="1:3" x14ac:dyDescent="0.35">
      <c r="A5" s="3" t="s">
        <v>19</v>
      </c>
      <c r="B5" s="2">
        <f>10*10000 + 2*8750</f>
        <v>117500</v>
      </c>
      <c r="C5" t="s">
        <v>23</v>
      </c>
    </row>
    <row r="6" spans="1:3" x14ac:dyDescent="0.35">
      <c r="A6" s="3" t="s">
        <v>10</v>
      </c>
      <c r="B6" s="2">
        <v>5000</v>
      </c>
    </row>
    <row r="7" spans="1:3" x14ac:dyDescent="0.35">
      <c r="A7" s="3" t="s">
        <v>18</v>
      </c>
      <c r="B7" s="2">
        <f>SUM(750*6)</f>
        <v>4500</v>
      </c>
    </row>
    <row r="8" spans="1:3" x14ac:dyDescent="0.35">
      <c r="A8" s="3" t="s">
        <v>13</v>
      </c>
      <c r="B8" s="2"/>
    </row>
    <row r="9" spans="1:3" ht="15" thickBot="1" x14ac:dyDescent="0.4">
      <c r="A9" s="4"/>
      <c r="B9" s="2"/>
    </row>
    <row r="10" spans="1:3" ht="15" thickBot="1" x14ac:dyDescent="0.4">
      <c r="A10" s="5" t="s">
        <v>6</v>
      </c>
      <c r="B10" s="13">
        <f>SUM(B5:B9)</f>
        <v>127000</v>
      </c>
    </row>
    <row r="11" spans="1:3" x14ac:dyDescent="0.35">
      <c r="A11" s="3" t="s">
        <v>5</v>
      </c>
      <c r="B11" s="19"/>
    </row>
    <row r="12" spans="1:3" x14ac:dyDescent="0.35">
      <c r="A12" s="3" t="s">
        <v>4</v>
      </c>
      <c r="B12" s="20">
        <v>92930</v>
      </c>
    </row>
    <row r="13" spans="1:3" x14ac:dyDescent="0.35">
      <c r="A13" s="3" t="s">
        <v>9</v>
      </c>
      <c r="B13" s="20">
        <v>0</v>
      </c>
      <c r="C13" t="s">
        <v>24</v>
      </c>
    </row>
    <row r="14" spans="1:3" x14ac:dyDescent="0.35">
      <c r="A14" s="3" t="s">
        <v>16</v>
      </c>
      <c r="B14" s="20">
        <v>17000</v>
      </c>
    </row>
    <row r="15" spans="1:3" x14ac:dyDescent="0.35">
      <c r="A15" s="3" t="s">
        <v>20</v>
      </c>
      <c r="B15" s="20">
        <v>0</v>
      </c>
    </row>
    <row r="16" spans="1:3" x14ac:dyDescent="0.35">
      <c r="A16" s="3" t="s">
        <v>21</v>
      </c>
      <c r="B16" s="20">
        <v>10000</v>
      </c>
    </row>
    <row r="17" spans="1:3" x14ac:dyDescent="0.35">
      <c r="A17" s="3" t="s">
        <v>26</v>
      </c>
      <c r="B17" s="20">
        <v>5000</v>
      </c>
    </row>
    <row r="18" spans="1:3" x14ac:dyDescent="0.35">
      <c r="A18" s="3" t="s">
        <v>12</v>
      </c>
      <c r="B18" s="20">
        <v>5000</v>
      </c>
    </row>
    <row r="19" spans="1:3" x14ac:dyDescent="0.35">
      <c r="A19" s="3" t="s">
        <v>17</v>
      </c>
      <c r="B19" s="20">
        <v>1495</v>
      </c>
    </row>
    <row r="20" spans="1:3" x14ac:dyDescent="0.35">
      <c r="A20" s="3" t="s">
        <v>3</v>
      </c>
      <c r="B20" s="21">
        <v>550</v>
      </c>
    </row>
    <row r="21" spans="1:3" x14ac:dyDescent="0.35">
      <c r="A21" s="3" t="s">
        <v>2</v>
      </c>
      <c r="B21" s="20">
        <v>500</v>
      </c>
    </row>
    <row r="22" spans="1:3" ht="15" thickBot="1" x14ac:dyDescent="0.4">
      <c r="A22" s="3"/>
      <c r="B22" s="22"/>
    </row>
    <row r="23" spans="1:3" ht="15" thickBot="1" x14ac:dyDescent="0.4">
      <c r="A23" s="6" t="s">
        <v>1</v>
      </c>
      <c r="B23" s="13">
        <f>SUM(B12:B21)</f>
        <v>132475</v>
      </c>
    </row>
    <row r="24" spans="1:3" ht="15" thickBot="1" x14ac:dyDescent="0.4">
      <c r="A24" s="7"/>
      <c r="B24" s="14"/>
    </row>
    <row r="25" spans="1:3" ht="15" thickBot="1" x14ac:dyDescent="0.4">
      <c r="A25" s="6" t="s">
        <v>0</v>
      </c>
      <c r="B25" s="13">
        <f>SUM(B10-B23)</f>
        <v>-5475</v>
      </c>
    </row>
    <row r="26" spans="1:3" ht="15" thickBot="1" x14ac:dyDescent="0.4">
      <c r="A26" s="15"/>
      <c r="B26" s="16"/>
    </row>
    <row r="27" spans="1:3" ht="15" thickBot="1" x14ac:dyDescent="0.4">
      <c r="A27" s="8" t="s">
        <v>11</v>
      </c>
      <c r="B27" s="18">
        <v>37000</v>
      </c>
      <c r="C27" t="s">
        <v>25</v>
      </c>
    </row>
    <row r="28" spans="1:3" ht="15" thickBot="1" x14ac:dyDescent="0.4">
      <c r="A28" s="15"/>
      <c r="B28" s="16"/>
    </row>
    <row r="29" spans="1:3" ht="15" thickBot="1" x14ac:dyDescent="0.4">
      <c r="A29" s="9" t="s">
        <v>15</v>
      </c>
      <c r="B29" s="17">
        <f>SUM(B25+B27)</f>
        <v>31525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Budget</vt:lpstr>
    </vt:vector>
  </TitlesOfParts>
  <Company>Kellen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cp:lastPrinted>2020-01-27T13:29:14Z</cp:lastPrinted>
  <dcterms:created xsi:type="dcterms:W3CDTF">2016-03-30T12:03:39Z</dcterms:created>
  <dcterms:modified xsi:type="dcterms:W3CDTF">2020-11-24T15:28:09Z</dcterms:modified>
</cp:coreProperties>
</file>