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600" windowHeight="7410" activeTab="1"/>
  </bookViews>
  <sheets>
    <sheet name="2017 Budget" sheetId="1" r:id="rId1"/>
    <sheet name="overview OPE" sheetId="2" r:id="rId2"/>
  </sheets>
  <calcPr calcId="145621"/>
</workbook>
</file>

<file path=xl/calcChain.xml><?xml version="1.0" encoding="utf-8"?>
<calcChain xmlns="http://schemas.openxmlformats.org/spreadsheetml/2006/main">
  <c r="B22" i="1" l="1"/>
  <c r="C22" i="1"/>
  <c r="C10" i="1"/>
  <c r="C12" i="1" l="1"/>
  <c r="B24" i="2" l="1"/>
  <c r="C16" i="1" s="1"/>
  <c r="C24" i="1" l="1"/>
  <c r="B10" i="1"/>
  <c r="B24" i="1" l="1"/>
</calcChain>
</file>

<file path=xl/sharedStrings.xml><?xml version="1.0" encoding="utf-8"?>
<sst xmlns="http://schemas.openxmlformats.org/spreadsheetml/2006/main" count="55" uniqueCount="55">
  <si>
    <t xml:space="preserve">RESULT </t>
  </si>
  <si>
    <t>TOTAL EXPENDITURE</t>
  </si>
  <si>
    <t>Legal advice</t>
  </si>
  <si>
    <t>Participation at CEN</t>
  </si>
  <si>
    <t>Bank fees</t>
  </si>
  <si>
    <t>Website annual hosting fee (Alias)</t>
  </si>
  <si>
    <t>Communications (website support, professional design, etc)</t>
  </si>
  <si>
    <t>Out of pocket costs (meetings/conf calls &amp; travel expenses )</t>
  </si>
  <si>
    <t xml:space="preserve">Kellen fees </t>
  </si>
  <si>
    <t>Expenditure</t>
  </si>
  <si>
    <t>TOTAL INCOME</t>
  </si>
  <si>
    <t xml:space="preserve">Income </t>
  </si>
  <si>
    <t>ITEM</t>
  </si>
  <si>
    <t>VIPA International Budget 2017 (EUR)</t>
  </si>
  <si>
    <t>IVIS 2017 sponsorship</t>
  </si>
  <si>
    <t>Carry-over from 2016 budget</t>
  </si>
  <si>
    <t>Membership fees full members (12): 10,000 EUR</t>
  </si>
  <si>
    <t>Technical WG studies (2nd installments of on-going studies)</t>
  </si>
  <si>
    <t>Membership fees academia (3): 500 EUR</t>
  </si>
  <si>
    <t>Membership fees association members: 500 EUR</t>
  </si>
  <si>
    <t>EUR</t>
  </si>
  <si>
    <t>Membership fees associate members (2): 5,000 EUR</t>
  </si>
  <si>
    <t>Cost EUR</t>
  </si>
  <si>
    <t>Description</t>
  </si>
  <si>
    <t>Conference calls</t>
  </si>
  <si>
    <t>Conference Calls December 2016</t>
  </si>
  <si>
    <t>Conference Calls February 2017</t>
  </si>
  <si>
    <t>Others (travel expenses, shipment...)</t>
  </si>
  <si>
    <t>Shipments - VIPA Brochure - Bau Trade Show</t>
  </si>
  <si>
    <t>Meals</t>
  </si>
  <si>
    <t>TOTAL</t>
  </si>
  <si>
    <t xml:space="preserve">VIPA International - Out-of-pocket expenses </t>
  </si>
  <si>
    <t>see overview of out-of-pocket expenses</t>
  </si>
  <si>
    <t>GSH agreement annual fee</t>
  </si>
  <si>
    <t>131,81</t>
  </si>
  <si>
    <t>Conference Call March 2017</t>
  </si>
  <si>
    <t>Technical WG meeting - taxi to FIW office</t>
  </si>
  <si>
    <t>Technical WG meeting - bus ticket</t>
  </si>
  <si>
    <t xml:space="preserve">Board dinner April </t>
  </si>
  <si>
    <t>Catering - Lunch Board meeting April</t>
  </si>
  <si>
    <t xml:space="preserve">filing annual report - Delaware incorporation </t>
  </si>
  <si>
    <t>August</t>
  </si>
  <si>
    <t>Annual account</t>
  </si>
  <si>
    <t>Conference Call June 2017</t>
  </si>
  <si>
    <t xml:space="preserve">Conference Call July 2017 </t>
  </si>
  <si>
    <t>VIPA - Vacuum Insulation Panel - Statutory Representation</t>
  </si>
  <si>
    <t>Technical WG meeting - Flight to munich</t>
  </si>
  <si>
    <t xml:space="preserve">Technical WG meeting Munich- Parking airport </t>
  </si>
  <si>
    <t xml:space="preserve">* estimate 900 EUR for collateral material - pending invoice </t>
  </si>
  <si>
    <t xml:space="preserve">800 EUR VIPA reserved area upgrade, 853 EUR Support for the registration of the Chinese domain namem, 77 EUR Chinese  translation VIPA press release </t>
  </si>
  <si>
    <t xml:space="preserve">Technical WG meeting -  train ticket to airport </t>
  </si>
  <si>
    <t>Technical WG meeting - Meals</t>
  </si>
  <si>
    <t>NUAA still in default of payment</t>
  </si>
  <si>
    <t>Microtherm still in default of payment</t>
  </si>
  <si>
    <t>*7 VIPA members joined the GSH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</si>
</sst>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3" fontId="0" fillId="0" borderId="0" xfId="0" applyNumberFormat="1"/>
    <xf numFmtId="0" fontId="2" fillId="0" borderId="2" xfId="0" applyFont="1" applyFill="1" applyBorder="1"/>
    <xf numFmtId="0" fontId="3" fillId="0" borderId="2" xfId="0" applyFont="1" applyBorder="1"/>
    <xf numFmtId="0" fontId="3" fillId="0" borderId="2" xfId="0" applyFont="1" applyFill="1" applyBorder="1"/>
    <xf numFmtId="0" fontId="2" fillId="0" borderId="2" xfId="0" applyFont="1" applyBorder="1"/>
    <xf numFmtId="0" fontId="3" fillId="0" borderId="2" xfId="0" applyFont="1" applyBorder="1" applyAlignment="1">
      <alignment vertical="top" wrapText="1"/>
    </xf>
    <xf numFmtId="0" fontId="2" fillId="0" borderId="5" xfId="0" applyFont="1" applyBorder="1"/>
    <xf numFmtId="3" fontId="3" fillId="0" borderId="0" xfId="0" applyNumberFormat="1" applyFont="1" applyBorder="1" applyAlignment="1">
      <alignment horizontal="right" vertical="top"/>
    </xf>
    <xf numFmtId="164" fontId="3" fillId="0" borderId="0" xfId="1" applyNumberFormat="1" applyFont="1" applyBorder="1" applyAlignment="1">
      <alignment horizontal="right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3" fontId="3" fillId="0" borderId="0" xfId="0" applyNumberFormat="1" applyFont="1" applyBorder="1"/>
    <xf numFmtId="3" fontId="3" fillId="0" borderId="0" xfId="0" applyNumberFormat="1" applyFont="1" applyFill="1" applyBorder="1" applyAlignment="1">
      <alignment horizontal="right" vertical="top"/>
    </xf>
    <xf numFmtId="164" fontId="3" fillId="0" borderId="8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4" fontId="2" fillId="2" borderId="7" xfId="1" applyNumberFormat="1" applyFont="1" applyFill="1" applyBorder="1" applyAlignment="1">
      <alignment horizontal="right"/>
    </xf>
    <xf numFmtId="0" fontId="2" fillId="2" borderId="1" xfId="0" applyFont="1" applyFill="1" applyBorder="1"/>
    <xf numFmtId="3" fontId="2" fillId="2" borderId="7" xfId="0" applyNumberFormat="1" applyFont="1" applyFill="1" applyBorder="1" applyAlignment="1">
      <alignment horizontal="right" vertical="top"/>
    </xf>
    <xf numFmtId="3" fontId="2" fillId="2" borderId="6" xfId="0" applyNumberFormat="1" applyFont="1" applyFill="1" applyBorder="1" applyAlignment="1">
      <alignment horizontal="right" vertical="top"/>
    </xf>
    <xf numFmtId="164" fontId="3" fillId="0" borderId="9" xfId="1" applyNumberFormat="1" applyFont="1" applyBorder="1"/>
    <xf numFmtId="164" fontId="2" fillId="2" borderId="6" xfId="1" applyNumberFormat="1" applyFont="1" applyFill="1" applyBorder="1"/>
    <xf numFmtId="164" fontId="2" fillId="2" borderId="6" xfId="1" applyNumberFormat="1" applyFont="1" applyFill="1" applyBorder="1" applyAlignment="1">
      <alignment horizontal="center"/>
    </xf>
    <xf numFmtId="0" fontId="0" fillId="0" borderId="13" xfId="0" applyBorder="1"/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0" fillId="0" borderId="19" xfId="0" applyBorder="1"/>
    <xf numFmtId="4" fontId="5" fillId="0" borderId="17" xfId="0" applyNumberFormat="1" applyFont="1" applyBorder="1"/>
    <xf numFmtId="0" fontId="0" fillId="0" borderId="18" xfId="0" applyBorder="1"/>
    <xf numFmtId="0" fontId="0" fillId="0" borderId="20" xfId="0" applyBorder="1"/>
    <xf numFmtId="4" fontId="5" fillId="0" borderId="20" xfId="0" applyNumberFormat="1" applyFont="1" applyBorder="1"/>
    <xf numFmtId="0" fontId="0" fillId="0" borderId="21" xfId="0" applyBorder="1"/>
    <xf numFmtId="0" fontId="0" fillId="0" borderId="18" xfId="0" quotePrefix="1" applyBorder="1"/>
    <xf numFmtId="0" fontId="0" fillId="0" borderId="17" xfId="0" applyBorder="1"/>
    <xf numFmtId="43" fontId="5" fillId="0" borderId="17" xfId="1" applyFont="1" applyFill="1" applyBorder="1"/>
    <xf numFmtId="0" fontId="0" fillId="0" borderId="22" xfId="0" applyBorder="1"/>
    <xf numFmtId="4" fontId="5" fillId="0" borderId="22" xfId="0" applyNumberFormat="1" applyFont="1" applyBorder="1"/>
    <xf numFmtId="0" fontId="0" fillId="0" borderId="23" xfId="0" quotePrefix="1" applyBorder="1"/>
    <xf numFmtId="0" fontId="4" fillId="0" borderId="24" xfId="0" applyFont="1" applyBorder="1"/>
    <xf numFmtId="4" fontId="4" fillId="0" borderId="24" xfId="0" applyNumberFormat="1" applyFont="1" applyBorder="1"/>
    <xf numFmtId="0" fontId="0" fillId="0" borderId="25" xfId="0" applyBorder="1"/>
    <xf numFmtId="0" fontId="6" fillId="0" borderId="0" xfId="2"/>
    <xf numFmtId="164" fontId="3" fillId="0" borderId="8" xfId="1" applyNumberFormat="1" applyFont="1" applyBorder="1" applyAlignment="1">
      <alignment horizontal="right"/>
    </xf>
    <xf numFmtId="0" fontId="0" fillId="0" borderId="21" xfId="0" quotePrefix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G23" sqref="G23"/>
    </sheetView>
  </sheetViews>
  <sheetFormatPr defaultRowHeight="15" x14ac:dyDescent="0.25"/>
  <cols>
    <col min="1" max="1" width="57" customWidth="1"/>
    <col min="2" max="2" width="12.85546875" customWidth="1"/>
    <col min="3" max="3" width="12.5703125" customWidth="1"/>
  </cols>
  <sheetData>
    <row r="1" spans="1:7" ht="14.45" x14ac:dyDescent="0.3">
      <c r="A1" s="48" t="s">
        <v>13</v>
      </c>
      <c r="B1" s="49"/>
      <c r="C1" s="50"/>
    </row>
    <row r="2" spans="1:7" thickBot="1" x14ac:dyDescent="0.35">
      <c r="A2" s="51"/>
      <c r="B2" s="52"/>
      <c r="C2" s="53"/>
    </row>
    <row r="3" spans="1:7" thickBot="1" x14ac:dyDescent="0.35">
      <c r="A3" s="15" t="s">
        <v>12</v>
      </c>
      <c r="B3" s="16" t="s">
        <v>20</v>
      </c>
      <c r="C3" s="24" t="s">
        <v>41</v>
      </c>
    </row>
    <row r="4" spans="1:7" ht="14.45" x14ac:dyDescent="0.3">
      <c r="A4" s="5" t="s">
        <v>11</v>
      </c>
      <c r="B4" s="7"/>
      <c r="C4" s="14"/>
    </row>
    <row r="5" spans="1:7" ht="14.45" x14ac:dyDescent="0.3">
      <c r="A5" s="3" t="s">
        <v>16</v>
      </c>
      <c r="B5" s="8">
        <v>120000</v>
      </c>
      <c r="C5" s="14">
        <v>110000</v>
      </c>
      <c r="D5" t="s">
        <v>53</v>
      </c>
    </row>
    <row r="6" spans="1:7" ht="14.45" x14ac:dyDescent="0.3">
      <c r="A6" s="3" t="s">
        <v>21</v>
      </c>
      <c r="B6" s="9">
        <v>10000</v>
      </c>
      <c r="C6" s="14">
        <v>10000</v>
      </c>
      <c r="E6" s="1"/>
    </row>
    <row r="7" spans="1:7" ht="14.45" x14ac:dyDescent="0.3">
      <c r="A7" s="3" t="s">
        <v>18</v>
      </c>
      <c r="B7" s="8">
        <v>1500</v>
      </c>
      <c r="C7" s="14">
        <v>1000</v>
      </c>
      <c r="D7" t="s">
        <v>52</v>
      </c>
      <c r="E7" s="1"/>
    </row>
    <row r="8" spans="1:7" ht="14.45" x14ac:dyDescent="0.3">
      <c r="A8" s="3" t="s">
        <v>19</v>
      </c>
      <c r="B8" s="10">
        <v>0</v>
      </c>
      <c r="C8" s="14"/>
      <c r="E8" s="1"/>
    </row>
    <row r="9" spans="1:7" ht="17.25" customHeight="1" thickBot="1" x14ac:dyDescent="0.35">
      <c r="A9" s="6" t="s">
        <v>15</v>
      </c>
      <c r="B9" s="8">
        <v>28886</v>
      </c>
      <c r="C9" s="22">
        <v>28886</v>
      </c>
      <c r="G9" s="1"/>
    </row>
    <row r="10" spans="1:7" thickBot="1" x14ac:dyDescent="0.35">
      <c r="A10" s="17" t="s">
        <v>10</v>
      </c>
      <c r="B10" s="18">
        <f>SUM(B5:B9)</f>
        <v>160386</v>
      </c>
      <c r="C10" s="23">
        <f>SUM(C5:C9)</f>
        <v>149886</v>
      </c>
    </row>
    <row r="11" spans="1:7" ht="14.45" x14ac:dyDescent="0.3">
      <c r="A11" s="5" t="s">
        <v>9</v>
      </c>
      <c r="B11" s="11"/>
      <c r="C11" s="14"/>
    </row>
    <row r="12" spans="1:7" ht="14.45" x14ac:dyDescent="0.3">
      <c r="A12" s="3" t="s">
        <v>8</v>
      </c>
      <c r="B12" s="9">
        <v>61655</v>
      </c>
      <c r="C12" s="14">
        <f>15416.25*2</f>
        <v>30832.5</v>
      </c>
    </row>
    <row r="13" spans="1:7" ht="14.45" x14ac:dyDescent="0.3">
      <c r="A13" s="3" t="s">
        <v>17</v>
      </c>
      <c r="B13" s="9">
        <v>25000</v>
      </c>
      <c r="C13" s="14">
        <v>12500</v>
      </c>
    </row>
    <row r="14" spans="1:7" ht="14.45" x14ac:dyDescent="0.3">
      <c r="A14" s="3" t="s">
        <v>14</v>
      </c>
      <c r="B14" s="9">
        <v>15000</v>
      </c>
      <c r="C14" s="14">
        <v>10000</v>
      </c>
      <c r="D14" t="s">
        <v>48</v>
      </c>
    </row>
    <row r="15" spans="1:7" ht="14.45" x14ac:dyDescent="0.3">
      <c r="A15" s="3" t="s">
        <v>33</v>
      </c>
      <c r="B15" s="8">
        <v>16250</v>
      </c>
      <c r="C15" s="14"/>
      <c r="D15" t="s">
        <v>54</v>
      </c>
    </row>
    <row r="16" spans="1:7" x14ac:dyDescent="0.25">
      <c r="A16" s="3" t="s">
        <v>7</v>
      </c>
      <c r="B16" s="8">
        <v>7000</v>
      </c>
      <c r="C16" s="14">
        <f>'overview OPE'!B24</f>
        <v>1976.16</v>
      </c>
      <c r="D16" s="45" t="s">
        <v>32</v>
      </c>
      <c r="E16" s="45"/>
      <c r="F16" s="45"/>
      <c r="G16" s="45"/>
    </row>
    <row r="17" spans="1:7" ht="14.45" x14ac:dyDescent="0.3">
      <c r="A17" s="4" t="s">
        <v>6</v>
      </c>
      <c r="B17" s="12">
        <v>2500</v>
      </c>
      <c r="C17" s="14">
        <v>1730</v>
      </c>
      <c r="D17" t="s">
        <v>49</v>
      </c>
    </row>
    <row r="18" spans="1:7" ht="14.45" x14ac:dyDescent="0.3">
      <c r="A18" s="4" t="s">
        <v>5</v>
      </c>
      <c r="B18" s="12">
        <v>480</v>
      </c>
      <c r="C18" s="14">
        <v>400</v>
      </c>
    </row>
    <row r="19" spans="1:7" ht="14.45" x14ac:dyDescent="0.3">
      <c r="A19" s="3" t="s">
        <v>4</v>
      </c>
      <c r="B19" s="8">
        <v>200</v>
      </c>
      <c r="C19" s="46" t="s">
        <v>34</v>
      </c>
    </row>
    <row r="20" spans="1:7" ht="14.45" x14ac:dyDescent="0.3">
      <c r="A20" s="3" t="s">
        <v>3</v>
      </c>
      <c r="B20" s="8">
        <v>525</v>
      </c>
      <c r="C20" s="14"/>
    </row>
    <row r="21" spans="1:7" thickBot="1" x14ac:dyDescent="0.35">
      <c r="A21" s="3" t="s">
        <v>2</v>
      </c>
      <c r="B21" s="12">
        <v>5000</v>
      </c>
      <c r="C21" s="22"/>
    </row>
    <row r="22" spans="1:7" thickBot="1" x14ac:dyDescent="0.35">
      <c r="A22" s="19" t="s">
        <v>1</v>
      </c>
      <c r="B22" s="20">
        <f>SUM(B12:B21)</f>
        <v>133610</v>
      </c>
      <c r="C22" s="23">
        <f>SUM(C12:C21)</f>
        <v>57438.66</v>
      </c>
    </row>
    <row r="23" spans="1:7" thickBot="1" x14ac:dyDescent="0.35">
      <c r="A23" s="2"/>
      <c r="B23" s="13"/>
      <c r="C23" s="14"/>
    </row>
    <row r="24" spans="1:7" thickBot="1" x14ac:dyDescent="0.35">
      <c r="A24" s="19" t="s">
        <v>0</v>
      </c>
      <c r="B24" s="20">
        <f>SUM(B10-B22)</f>
        <v>26776</v>
      </c>
      <c r="C24" s="21">
        <f>SUM(C10-C22)</f>
        <v>92447.34</v>
      </c>
    </row>
    <row r="26" spans="1:7" ht="14.45" x14ac:dyDescent="0.3">
      <c r="E26" s="1"/>
      <c r="G26" s="1"/>
    </row>
  </sheetData>
  <mergeCells count="2">
    <mergeCell ref="A1:C1"/>
    <mergeCell ref="A2:C2"/>
  </mergeCells>
  <hyperlinks>
    <hyperlink ref="D16:G16" location="Sheet1!A1" display="see overview of out-of-pocket expenses"/>
    <hyperlink ref="D16" location="'overview OPE'!A1" display="see overview of out-of-pocket expenses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F15" sqref="F15"/>
    </sheetView>
  </sheetViews>
  <sheetFormatPr defaultRowHeight="15" x14ac:dyDescent="0.25"/>
  <cols>
    <col min="1" max="1" width="23.140625" customWidth="1"/>
    <col min="2" max="2" width="20.85546875" customWidth="1"/>
    <col min="3" max="3" width="53.7109375" customWidth="1"/>
  </cols>
  <sheetData>
    <row r="1" spans="1:3" ht="14.45" x14ac:dyDescent="0.3">
      <c r="A1" s="54" t="s">
        <v>31</v>
      </c>
      <c r="B1" s="55"/>
      <c r="C1" s="56"/>
    </row>
    <row r="2" spans="1:3" ht="14.45" x14ac:dyDescent="0.3">
      <c r="A2" s="25"/>
      <c r="B2" s="26" t="s">
        <v>22</v>
      </c>
      <c r="C2" s="27" t="s">
        <v>23</v>
      </c>
    </row>
    <row r="3" spans="1:3" ht="14.45" x14ac:dyDescent="0.3">
      <c r="A3" s="28" t="s">
        <v>24</v>
      </c>
      <c r="B3" s="28"/>
      <c r="C3" s="29"/>
    </row>
    <row r="4" spans="1:3" ht="14.45" x14ac:dyDescent="0.3">
      <c r="A4" s="30"/>
      <c r="B4" s="31">
        <v>56.58</v>
      </c>
      <c r="C4" s="32" t="s">
        <v>25</v>
      </c>
    </row>
    <row r="5" spans="1:3" ht="14.45" x14ac:dyDescent="0.3">
      <c r="A5" s="30"/>
      <c r="B5" s="31">
        <v>59.5</v>
      </c>
      <c r="C5" s="32" t="s">
        <v>26</v>
      </c>
    </row>
    <row r="6" spans="1:3" ht="14.45" x14ac:dyDescent="0.3">
      <c r="A6" s="30"/>
      <c r="B6" s="31">
        <v>19.05</v>
      </c>
      <c r="C6" s="32" t="s">
        <v>35</v>
      </c>
    </row>
    <row r="7" spans="1:3" ht="14.45" x14ac:dyDescent="0.3">
      <c r="A7" s="30"/>
      <c r="B7" s="31">
        <v>17.149999999999999</v>
      </c>
      <c r="C7" s="32" t="s">
        <v>43</v>
      </c>
    </row>
    <row r="8" spans="1:3" ht="14.45" x14ac:dyDescent="0.3">
      <c r="A8" s="30"/>
      <c r="B8" s="31">
        <v>75.75</v>
      </c>
      <c r="C8" s="32" t="s">
        <v>44</v>
      </c>
    </row>
    <row r="9" spans="1:3" thickBot="1" x14ac:dyDescent="0.35">
      <c r="A9" s="33"/>
      <c r="B9" s="34"/>
      <c r="C9" s="35"/>
    </row>
    <row r="10" spans="1:3" ht="14.45" x14ac:dyDescent="0.3">
      <c r="A10" s="28" t="s">
        <v>27</v>
      </c>
      <c r="B10" s="31"/>
      <c r="C10" s="36"/>
    </row>
    <row r="11" spans="1:3" ht="14.45" x14ac:dyDescent="0.3">
      <c r="A11" s="37"/>
      <c r="B11" s="38">
        <v>40.17</v>
      </c>
      <c r="C11" s="36" t="s">
        <v>28</v>
      </c>
    </row>
    <row r="12" spans="1:3" ht="14.45" x14ac:dyDescent="0.3">
      <c r="A12" s="37"/>
      <c r="B12" s="31">
        <v>37.5</v>
      </c>
      <c r="C12" s="36" t="s">
        <v>29</v>
      </c>
    </row>
    <row r="13" spans="1:3" ht="14.45" x14ac:dyDescent="0.3">
      <c r="A13" s="37"/>
      <c r="B13" s="31">
        <v>85.5</v>
      </c>
      <c r="C13" s="36" t="s">
        <v>36</v>
      </c>
    </row>
    <row r="14" spans="1:3" ht="14.45" x14ac:dyDescent="0.3">
      <c r="A14" s="37"/>
      <c r="B14" s="31">
        <v>2.8</v>
      </c>
      <c r="C14" s="36" t="s">
        <v>37</v>
      </c>
    </row>
    <row r="15" spans="1:3" ht="14.45" x14ac:dyDescent="0.3">
      <c r="A15" s="37"/>
      <c r="B15" s="31">
        <v>22.4</v>
      </c>
      <c r="C15" s="36" t="s">
        <v>50</v>
      </c>
    </row>
    <row r="16" spans="1:3" ht="14.45" x14ac:dyDescent="0.3">
      <c r="A16" s="37"/>
      <c r="B16" s="31">
        <v>647.83000000000004</v>
      </c>
      <c r="C16" s="36" t="s">
        <v>46</v>
      </c>
    </row>
    <row r="17" spans="1:3" ht="14.45" x14ac:dyDescent="0.3">
      <c r="A17" s="37"/>
      <c r="B17" s="31">
        <v>29.3</v>
      </c>
      <c r="C17" s="36" t="s">
        <v>51</v>
      </c>
    </row>
    <row r="18" spans="1:3" ht="14.45" x14ac:dyDescent="0.3">
      <c r="A18" s="37"/>
      <c r="B18" s="31">
        <v>2</v>
      </c>
      <c r="C18" s="36" t="s">
        <v>47</v>
      </c>
    </row>
    <row r="19" spans="1:3" ht="14.45" x14ac:dyDescent="0.3">
      <c r="A19" s="37"/>
      <c r="B19" s="31">
        <v>450</v>
      </c>
      <c r="C19" s="36" t="s">
        <v>38</v>
      </c>
    </row>
    <row r="20" spans="1:3" thickBot="1" x14ac:dyDescent="0.35">
      <c r="A20" s="33"/>
      <c r="B20" s="34">
        <v>279.83999999999997</v>
      </c>
      <c r="C20" s="47" t="s">
        <v>39</v>
      </c>
    </row>
    <row r="21" spans="1:3" ht="14.45" x14ac:dyDescent="0.3">
      <c r="A21" s="28" t="s">
        <v>42</v>
      </c>
      <c r="B21" s="31">
        <v>23.38</v>
      </c>
      <c r="C21" s="36" t="s">
        <v>40</v>
      </c>
    </row>
    <row r="22" spans="1:3" ht="14.45" x14ac:dyDescent="0.3">
      <c r="A22" s="37"/>
      <c r="B22" s="31">
        <v>127.41</v>
      </c>
      <c r="C22" s="36" t="s">
        <v>45</v>
      </c>
    </row>
    <row r="23" spans="1:3" thickBot="1" x14ac:dyDescent="0.35">
      <c r="A23" s="39"/>
      <c r="B23" s="40"/>
      <c r="C23" s="41"/>
    </row>
    <row r="24" spans="1:3" thickTop="1" x14ac:dyDescent="0.3">
      <c r="A24" s="42" t="s">
        <v>30</v>
      </c>
      <c r="B24" s="43">
        <f>SUM(B3:B23)</f>
        <v>1976.16</v>
      </c>
      <c r="C24" s="44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Budget</vt:lpstr>
      <vt:lpstr>overview OPE</vt:lpstr>
    </vt:vector>
  </TitlesOfParts>
  <Company>Kellen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Lambert, Benedicte</dc:creator>
  <cp:lastModifiedBy>Ponte Costa, Raquel</cp:lastModifiedBy>
  <dcterms:created xsi:type="dcterms:W3CDTF">2016-03-30T12:03:39Z</dcterms:created>
  <dcterms:modified xsi:type="dcterms:W3CDTF">2017-09-04T07:59:27Z</dcterms:modified>
</cp:coreProperties>
</file>