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RU\ClientData\Clients\VIPA Vacuum Insulation Panel Association\Meetings\Board\2018\25 April - conf call\Attachments\"/>
    </mc:Choice>
  </mc:AlternateContent>
  <bookViews>
    <workbookView xWindow="0" yWindow="50" windowWidth="15600" windowHeight="7420"/>
  </bookViews>
  <sheets>
    <sheet name="2018 draft budget" sheetId="4" r:id="rId1"/>
    <sheet name="Vienna Event Budget" sheetId="8" r:id="rId2"/>
    <sheet name="overview OPE" sheetId="6" r:id="rId3"/>
    <sheet name="Kellen fees for Vienna conf" sheetId="10" r:id="rId4"/>
  </sheets>
  <calcPr calcId="162913"/>
</workbook>
</file>

<file path=xl/calcChain.xml><?xml version="1.0" encoding="utf-8"?>
<calcChain xmlns="http://schemas.openxmlformats.org/spreadsheetml/2006/main">
  <c r="B11" i="8" l="1"/>
  <c r="B5" i="8"/>
  <c r="C10" i="4" l="1"/>
  <c r="B38" i="6" l="1"/>
  <c r="C17" i="4" s="1"/>
  <c r="C23" i="4" l="1"/>
  <c r="C25" i="4" s="1"/>
  <c r="B23" i="4"/>
  <c r="B10" i="4"/>
  <c r="B25" i="4" s="1"/>
  <c r="B29" i="4" s="1"/>
</calcChain>
</file>

<file path=xl/sharedStrings.xml><?xml version="1.0" encoding="utf-8"?>
<sst xmlns="http://schemas.openxmlformats.org/spreadsheetml/2006/main" count="56" uniqueCount="53">
  <si>
    <t xml:space="preserve">RESULT </t>
  </si>
  <si>
    <t>TOTAL EXPENDITURE</t>
  </si>
  <si>
    <t>Legal advice</t>
  </si>
  <si>
    <t>Participation at CEN</t>
  </si>
  <si>
    <t>Bank fees</t>
  </si>
  <si>
    <t>Website annual hosting fee (Alias)</t>
  </si>
  <si>
    <t>Communications (website support, professional design, etc)</t>
  </si>
  <si>
    <t>Out of pocket costs (meetings/conf calls &amp; travel expenses )</t>
  </si>
  <si>
    <t xml:space="preserve">Kellen fees </t>
  </si>
  <si>
    <t>Expenditure</t>
  </si>
  <si>
    <t>TOTAL INCOME</t>
  </si>
  <si>
    <t xml:space="preserve">Income </t>
  </si>
  <si>
    <t>ITEM</t>
  </si>
  <si>
    <t>Membership fees association members: 500 EUR</t>
  </si>
  <si>
    <t>EUR</t>
  </si>
  <si>
    <t>GSH agreement annual fee</t>
  </si>
  <si>
    <t>VIPA International Budget 2018 (EUR)</t>
  </si>
  <si>
    <t>Technical WG studies (Creek Study)</t>
  </si>
  <si>
    <t>Membership fees academia (2): 500 EUR</t>
  </si>
  <si>
    <t>Membership fees full members (15): 10,000 EUR</t>
  </si>
  <si>
    <t xml:space="preserve">* 8 VIPA members are members of the GSH </t>
  </si>
  <si>
    <t>VIP market report (USP)</t>
  </si>
  <si>
    <t>1st Quarter</t>
  </si>
  <si>
    <t xml:space="preserve">VIPA International - Out-of-pocket expenses </t>
  </si>
  <si>
    <t>Cost EUR</t>
  </si>
  <si>
    <t>Description</t>
  </si>
  <si>
    <t>Conference calls</t>
  </si>
  <si>
    <t>Others (travel expenses, shipment...)</t>
  </si>
  <si>
    <t>Annual account</t>
  </si>
  <si>
    <t>TOTAL</t>
  </si>
  <si>
    <t>Membership fees associate members (1): 5,000 EUR</t>
  </si>
  <si>
    <t>Conference in Vienna 27 Sept</t>
  </si>
  <si>
    <t>Catering - VIPA Board meeting - February 2018</t>
  </si>
  <si>
    <t xml:space="preserve">Expected end result </t>
  </si>
  <si>
    <t>Reserve (funds not used in previous years)</t>
  </si>
  <si>
    <t>See estimated costs here</t>
  </si>
  <si>
    <t>Budget - VIPA Conference 2018 - Vienna</t>
  </si>
  <si>
    <t>Items</t>
  </si>
  <si>
    <t xml:space="preserve">Price </t>
  </si>
  <si>
    <t>Hotel costs (meeting room, AV &amp; catering) based on  50 attendees</t>
  </si>
  <si>
    <t>Speaker flights &amp; accomodation - estimate for 4 speakers</t>
  </si>
  <si>
    <t>USP, BPIE, architect, installer 145 EUR hotel night + average 475€ for flight</t>
  </si>
  <si>
    <t>Speaker fees BPIE</t>
  </si>
  <si>
    <t>Event visuals (logo, rotating banner)</t>
  </si>
  <si>
    <t>see calculation next tab</t>
  </si>
  <si>
    <t>Paid advertissement</t>
  </si>
  <si>
    <t>?</t>
  </si>
  <si>
    <t>FIW</t>
  </si>
  <si>
    <t>Overview of out-of-pocket expenses here</t>
  </si>
  <si>
    <t>Conference call January</t>
  </si>
  <si>
    <t>Simultaneous interpretation EN-GE (2 interpreters + all equipment)</t>
  </si>
  <si>
    <t>Other</t>
  </si>
  <si>
    <t>Vaku Isotherm, Evonik, Rexor, Avery Dennison, va-Q-tec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</si>
</sst>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_-* #,##0_-;\-* #,##0_-;_-* &quot;-&quot;??_-;_-@_-"/>
    <numFmt numFmtId="166" formatCode="#,##0\ &quot;€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u/>
      <sz val="11"/>
      <color theme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Arial"/>
      <family val="2"/>
    </font>
    <font>
      <b/>
      <i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80">
    <xf numFmtId="0" fontId="0" fillId="0" borderId="0" xfId="0"/>
    <xf numFmtId="0" fontId="3" fillId="0" borderId="2" xfId="0" applyFont="1" applyBorder="1" applyAlignment="1">
      <alignment vertical="top" wrapText="1"/>
    </xf>
    <xf numFmtId="0" fontId="3" fillId="0" borderId="2" xfId="0" applyFont="1" applyFill="1" applyBorder="1" applyAlignment="1">
      <alignment vertical="top"/>
    </xf>
    <xf numFmtId="3" fontId="2" fillId="2" borderId="6" xfId="0" applyNumberFormat="1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vertical="top"/>
    </xf>
    <xf numFmtId="0" fontId="2" fillId="0" borderId="2" xfId="0" applyFont="1" applyFill="1" applyBorder="1" applyAlignment="1">
      <alignment vertical="top"/>
    </xf>
    <xf numFmtId="0" fontId="3" fillId="0" borderId="0" xfId="0" applyFont="1"/>
    <xf numFmtId="3" fontId="3" fillId="0" borderId="0" xfId="0" applyNumberFormat="1" applyFont="1"/>
    <xf numFmtId="0" fontId="6" fillId="0" borderId="0" xfId="2" applyFont="1"/>
    <xf numFmtId="0" fontId="2" fillId="3" borderId="1" xfId="0" applyFont="1" applyFill="1" applyBorder="1"/>
    <xf numFmtId="0" fontId="2" fillId="0" borderId="0" xfId="0" applyFont="1" applyBorder="1" applyAlignment="1">
      <alignment horizontal="center" vertical="top"/>
    </xf>
    <xf numFmtId="3" fontId="3" fillId="0" borderId="0" xfId="0" applyNumberFormat="1" applyFont="1" applyBorder="1" applyAlignment="1">
      <alignment horizontal="right" vertical="top"/>
    </xf>
    <xf numFmtId="165" fontId="3" fillId="0" borderId="0" xfId="1" applyNumberFormat="1" applyFont="1" applyBorder="1" applyAlignment="1">
      <alignment horizontal="right" vertical="top"/>
    </xf>
    <xf numFmtId="164" fontId="3" fillId="0" borderId="0" xfId="1" applyFont="1" applyBorder="1" applyAlignment="1">
      <alignment horizontal="right" vertical="top"/>
    </xf>
    <xf numFmtId="0" fontId="3" fillId="0" borderId="0" xfId="0" applyFont="1" applyBorder="1" applyAlignment="1">
      <alignment horizontal="right" vertical="top"/>
    </xf>
    <xf numFmtId="3" fontId="3" fillId="0" borderId="0" xfId="0" applyNumberFormat="1" applyFont="1" applyBorder="1" applyAlignment="1">
      <alignment vertical="top"/>
    </xf>
    <xf numFmtId="3" fontId="3" fillId="0" borderId="0" xfId="0" applyNumberFormat="1" applyFont="1" applyFill="1" applyBorder="1" applyAlignment="1">
      <alignment horizontal="right" vertical="top"/>
    </xf>
    <xf numFmtId="0" fontId="2" fillId="2" borderId="3" xfId="0" applyFont="1" applyFill="1" applyBorder="1" applyAlignment="1">
      <alignment horizontal="center" vertical="top"/>
    </xf>
    <xf numFmtId="0" fontId="2" fillId="0" borderId="8" xfId="0" applyFont="1" applyBorder="1" applyAlignment="1">
      <alignment vertical="top"/>
    </xf>
    <xf numFmtId="165" fontId="2" fillId="2" borderId="3" xfId="1" applyNumberFormat="1" applyFont="1" applyFill="1" applyBorder="1" applyAlignment="1">
      <alignment horizontal="right" vertical="top"/>
    </xf>
    <xf numFmtId="0" fontId="2" fillId="2" borderId="9" xfId="0" applyFont="1" applyFill="1" applyBorder="1" applyAlignment="1">
      <alignment horizontal="center" vertical="top"/>
    </xf>
    <xf numFmtId="0" fontId="2" fillId="0" borderId="10" xfId="0" applyFont="1" applyBorder="1" applyAlignment="1">
      <alignment vertical="top"/>
    </xf>
    <xf numFmtId="3" fontId="3" fillId="0" borderId="10" xfId="0" applyNumberFormat="1" applyFont="1" applyBorder="1" applyAlignment="1">
      <alignment horizontal="right" vertical="top"/>
    </xf>
    <xf numFmtId="165" fontId="3" fillId="0" borderId="10" xfId="1" applyNumberFormat="1" applyFont="1" applyBorder="1" applyAlignment="1">
      <alignment horizontal="right" vertical="top"/>
    </xf>
    <xf numFmtId="164" fontId="3" fillId="0" borderId="10" xfId="1" applyFont="1" applyBorder="1" applyAlignment="1">
      <alignment horizontal="right" vertical="top"/>
    </xf>
    <xf numFmtId="0" fontId="3" fillId="0" borderId="10" xfId="0" applyFont="1" applyBorder="1" applyAlignment="1">
      <alignment horizontal="right" vertical="top"/>
    </xf>
    <xf numFmtId="3" fontId="3" fillId="0" borderId="10" xfId="0" applyNumberFormat="1" applyFont="1" applyBorder="1" applyAlignment="1">
      <alignment vertical="top"/>
    </xf>
    <xf numFmtId="3" fontId="3" fillId="0" borderId="10" xfId="0" applyNumberFormat="1" applyFont="1" applyFill="1" applyBorder="1" applyAlignment="1">
      <alignment horizontal="right" vertical="top"/>
    </xf>
    <xf numFmtId="0" fontId="3" fillId="0" borderId="10" xfId="0" applyFont="1" applyBorder="1"/>
    <xf numFmtId="165" fontId="2" fillId="2" borderId="7" xfId="1" applyNumberFormat="1" applyFont="1" applyFill="1" applyBorder="1" applyAlignment="1">
      <alignment horizontal="right" vertical="top"/>
    </xf>
    <xf numFmtId="3" fontId="2" fillId="3" borderId="6" xfId="0" applyNumberFormat="1" applyFont="1" applyFill="1" applyBorder="1" applyAlignment="1">
      <alignment horizontal="right" vertical="top"/>
    </xf>
    <xf numFmtId="0" fontId="0" fillId="0" borderId="11" xfId="0" applyBorder="1"/>
    <xf numFmtId="0" fontId="7" fillId="0" borderId="14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5" xfId="0" applyFont="1" applyBorder="1"/>
    <xf numFmtId="0" fontId="7" fillId="0" borderId="16" xfId="0" applyFont="1" applyBorder="1"/>
    <xf numFmtId="0" fontId="0" fillId="0" borderId="17" xfId="0" applyBorder="1"/>
    <xf numFmtId="4" fontId="8" fillId="0" borderId="15" xfId="0" applyNumberFormat="1" applyFont="1" applyBorder="1"/>
    <xf numFmtId="0" fontId="0" fillId="0" borderId="16" xfId="0" applyBorder="1"/>
    <xf numFmtId="0" fontId="0" fillId="0" borderId="18" xfId="0" applyBorder="1"/>
    <xf numFmtId="4" fontId="8" fillId="0" borderId="18" xfId="0" applyNumberFormat="1" applyFont="1" applyBorder="1"/>
    <xf numFmtId="0" fontId="0" fillId="0" borderId="19" xfId="0" applyBorder="1"/>
    <xf numFmtId="0" fontId="0" fillId="0" borderId="16" xfId="0" quotePrefix="1" applyBorder="1"/>
    <xf numFmtId="4" fontId="0" fillId="0" borderId="0" xfId="0" applyNumberFormat="1"/>
    <xf numFmtId="0" fontId="0" fillId="0" borderId="15" xfId="0" applyBorder="1"/>
    <xf numFmtId="164" fontId="8" fillId="0" borderId="15" xfId="1" applyFont="1" applyFill="1" applyBorder="1"/>
    <xf numFmtId="0" fontId="0" fillId="0" borderId="20" xfId="0" applyBorder="1"/>
    <xf numFmtId="4" fontId="8" fillId="0" borderId="20" xfId="0" applyNumberFormat="1" applyFont="1" applyBorder="1"/>
    <xf numFmtId="0" fontId="0" fillId="0" borderId="21" xfId="0" quotePrefix="1" applyBorder="1"/>
    <xf numFmtId="0" fontId="7" fillId="0" borderId="22" xfId="0" applyFont="1" applyBorder="1"/>
    <xf numFmtId="4" fontId="7" fillId="0" borderId="22" xfId="0" applyNumberFormat="1" applyFont="1" applyBorder="1"/>
    <xf numFmtId="0" fontId="0" fillId="0" borderId="23" xfId="0" applyBorder="1"/>
    <xf numFmtId="0" fontId="4" fillId="0" borderId="0" xfId="2"/>
    <xf numFmtId="3" fontId="2" fillId="4" borderId="0" xfId="0" applyNumberFormat="1" applyFont="1" applyFill="1" applyBorder="1" applyAlignment="1">
      <alignment horizontal="right" vertical="top"/>
    </xf>
    <xf numFmtId="3" fontId="2" fillId="2" borderId="7" xfId="0" applyNumberFormat="1" applyFont="1" applyFill="1" applyBorder="1" applyAlignment="1">
      <alignment horizontal="right" vertical="top"/>
    </xf>
    <xf numFmtId="3" fontId="2" fillId="3" borderId="7" xfId="0" applyNumberFormat="1" applyFont="1" applyFill="1" applyBorder="1" applyAlignment="1">
      <alignment horizontal="right" vertical="top"/>
    </xf>
    <xf numFmtId="0" fontId="2" fillId="5" borderId="1" xfId="0" applyFont="1" applyFill="1" applyBorder="1"/>
    <xf numFmtId="3" fontId="2" fillId="5" borderId="6" xfId="0" applyNumberFormat="1" applyFont="1" applyFill="1" applyBorder="1"/>
    <xf numFmtId="0" fontId="2" fillId="5" borderId="7" xfId="0" applyFont="1" applyFill="1" applyBorder="1"/>
    <xf numFmtId="0" fontId="5" fillId="6" borderId="26" xfId="0" applyFont="1" applyFill="1" applyBorder="1" applyAlignment="1">
      <alignment horizontal="center"/>
    </xf>
    <xf numFmtId="166" fontId="5" fillId="6" borderId="26" xfId="0" applyNumberFormat="1" applyFont="1" applyFill="1" applyBorder="1" applyAlignment="1">
      <alignment horizontal="center"/>
    </xf>
    <xf numFmtId="0" fontId="9" fillId="0" borderId="26" xfId="0" applyFont="1" applyBorder="1"/>
    <xf numFmtId="166" fontId="9" fillId="0" borderId="26" xfId="0" applyNumberFormat="1" applyFont="1" applyBorder="1"/>
    <xf numFmtId="166" fontId="9" fillId="0" borderId="26" xfId="0" applyNumberFormat="1" applyFont="1" applyBorder="1" applyAlignment="1">
      <alignment horizontal="right"/>
    </xf>
    <xf numFmtId="0" fontId="10" fillId="7" borderId="24" xfId="0" applyFont="1" applyFill="1" applyBorder="1"/>
    <xf numFmtId="166" fontId="10" fillId="7" borderId="25" xfId="0" applyNumberFormat="1" applyFont="1" applyFill="1" applyBorder="1"/>
    <xf numFmtId="166" fontId="0" fillId="0" borderId="0" xfId="0" applyNumberFormat="1"/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 vertical="top"/>
    </xf>
    <xf numFmtId="0" fontId="5" fillId="7" borderId="24" xfId="0" applyFont="1" applyFill="1" applyBorder="1" applyAlignment="1">
      <alignment horizontal="center" vertical="center"/>
    </xf>
    <xf numFmtId="0" fontId="5" fillId="7" borderId="25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4070350</xdr:colOff>
      <xdr:row>8</xdr:row>
      <xdr:rowOff>25400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4150"/>
          <a:ext cx="4070350" cy="1314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topLeftCell="A2" workbookViewId="0">
      <selection activeCell="D19" sqref="D19"/>
    </sheetView>
  </sheetViews>
  <sheetFormatPr defaultColWidth="9.08984375" defaultRowHeight="14" x14ac:dyDescent="0.3"/>
  <cols>
    <col min="1" max="1" width="57" style="10" customWidth="1"/>
    <col min="2" max="3" width="12.90625" style="10" customWidth="1"/>
    <col min="4" max="4" width="56.26953125" style="10" customWidth="1"/>
    <col min="5" max="16384" width="9.08984375" style="10"/>
  </cols>
  <sheetData>
    <row r="1" spans="1:5" ht="15.5" x14ac:dyDescent="0.3">
      <c r="A1" s="73" t="s">
        <v>16</v>
      </c>
      <c r="B1" s="74"/>
      <c r="C1" s="74"/>
    </row>
    <row r="2" spans="1:5" ht="14.5" thickBot="1" x14ac:dyDescent="0.35">
      <c r="A2" s="71"/>
      <c r="B2" s="72"/>
      <c r="C2" s="14"/>
    </row>
    <row r="3" spans="1:5" ht="14.5" thickBot="1" x14ac:dyDescent="0.35">
      <c r="A3" s="4" t="s">
        <v>12</v>
      </c>
      <c r="B3" s="21" t="s">
        <v>14</v>
      </c>
      <c r="C3" s="24" t="s">
        <v>22</v>
      </c>
    </row>
    <row r="4" spans="1:5" x14ac:dyDescent="0.3">
      <c r="A4" s="5" t="s">
        <v>11</v>
      </c>
      <c r="B4" s="22"/>
      <c r="C4" s="25"/>
    </row>
    <row r="5" spans="1:5" x14ac:dyDescent="0.3">
      <c r="A5" s="6" t="s">
        <v>19</v>
      </c>
      <c r="B5" s="15">
        <v>150000</v>
      </c>
      <c r="C5" s="27">
        <v>80000</v>
      </c>
      <c r="D5" s="10" t="s">
        <v>52</v>
      </c>
    </row>
    <row r="6" spans="1:5" x14ac:dyDescent="0.3">
      <c r="A6" s="6" t="s">
        <v>30</v>
      </c>
      <c r="B6" s="16">
        <v>5000</v>
      </c>
      <c r="C6" s="27">
        <v>0</v>
      </c>
    </row>
    <row r="7" spans="1:5" x14ac:dyDescent="0.3">
      <c r="A7" s="6" t="s">
        <v>18</v>
      </c>
      <c r="B7" s="15">
        <v>1000</v>
      </c>
      <c r="C7" s="26">
        <v>500</v>
      </c>
      <c r="D7" s="10" t="s">
        <v>47</v>
      </c>
    </row>
    <row r="8" spans="1:5" x14ac:dyDescent="0.3">
      <c r="A8" s="6" t="s">
        <v>13</v>
      </c>
      <c r="B8" s="17">
        <v>0</v>
      </c>
      <c r="C8" s="28"/>
    </row>
    <row r="9" spans="1:5" ht="14.5" thickBot="1" x14ac:dyDescent="0.35">
      <c r="A9" s="1"/>
      <c r="B9" s="15"/>
      <c r="C9" s="26"/>
      <c r="E9" s="11"/>
    </row>
    <row r="10" spans="1:5" ht="14.5" thickBot="1" x14ac:dyDescent="0.35">
      <c r="A10" s="7" t="s">
        <v>10</v>
      </c>
      <c r="B10" s="23">
        <f>SUM(B5:B9)</f>
        <v>156000</v>
      </c>
      <c r="C10" s="33">
        <f>SUM(C4:C9)</f>
        <v>80500</v>
      </c>
    </row>
    <row r="11" spans="1:5" x14ac:dyDescent="0.3">
      <c r="A11" s="5" t="s">
        <v>9</v>
      </c>
      <c r="B11" s="18"/>
      <c r="C11" s="29"/>
    </row>
    <row r="12" spans="1:5" x14ac:dyDescent="0.3">
      <c r="A12" s="6" t="s">
        <v>8</v>
      </c>
      <c r="B12" s="16">
        <v>76995</v>
      </c>
      <c r="C12" s="27">
        <v>19248.75</v>
      </c>
    </row>
    <row r="13" spans="1:5" x14ac:dyDescent="0.3">
      <c r="A13" s="6" t="s">
        <v>17</v>
      </c>
      <c r="B13" s="16">
        <v>10000</v>
      </c>
      <c r="C13" s="27">
        <v>5000</v>
      </c>
    </row>
    <row r="14" spans="1:5" x14ac:dyDescent="0.3">
      <c r="A14" s="6" t="s">
        <v>21</v>
      </c>
      <c r="B14" s="16">
        <v>33000</v>
      </c>
      <c r="C14" s="27">
        <v>3300</v>
      </c>
    </row>
    <row r="15" spans="1:5" x14ac:dyDescent="0.3">
      <c r="A15" s="6" t="s">
        <v>15</v>
      </c>
      <c r="B15" s="15">
        <v>18516</v>
      </c>
      <c r="C15" s="26">
        <v>18516</v>
      </c>
      <c r="D15" s="10" t="s">
        <v>20</v>
      </c>
    </row>
    <row r="16" spans="1:5" x14ac:dyDescent="0.3">
      <c r="A16" s="6" t="s">
        <v>31</v>
      </c>
      <c r="B16" s="15">
        <v>10000</v>
      </c>
      <c r="C16" s="27">
        <v>0</v>
      </c>
      <c r="D16" s="12" t="s">
        <v>35</v>
      </c>
    </row>
    <row r="17" spans="1:5" x14ac:dyDescent="0.3">
      <c r="A17" s="6" t="s">
        <v>7</v>
      </c>
      <c r="B17" s="15">
        <v>13000</v>
      </c>
      <c r="C17" s="27">
        <f>'overview OPE'!B38</f>
        <v>405.73</v>
      </c>
      <c r="D17" s="12" t="s">
        <v>48</v>
      </c>
      <c r="E17" s="12"/>
    </row>
    <row r="18" spans="1:5" ht="15" customHeight="1" x14ac:dyDescent="0.3">
      <c r="A18" s="2" t="s">
        <v>6</v>
      </c>
      <c r="B18" s="19">
        <v>1000</v>
      </c>
      <c r="C18" s="27">
        <v>0</v>
      </c>
      <c r="D18" s="12"/>
    </row>
    <row r="19" spans="1:5" x14ac:dyDescent="0.3">
      <c r="A19" s="2" t="s">
        <v>5</v>
      </c>
      <c r="B19" s="19">
        <v>400</v>
      </c>
      <c r="C19" s="30">
        <v>400</v>
      </c>
    </row>
    <row r="20" spans="1:5" x14ac:dyDescent="0.3">
      <c r="A20" s="6" t="s">
        <v>4</v>
      </c>
      <c r="B20" s="15">
        <v>200</v>
      </c>
      <c r="C20" s="27">
        <v>0</v>
      </c>
    </row>
    <row r="21" spans="1:5" x14ac:dyDescent="0.3">
      <c r="A21" s="6" t="s">
        <v>3</v>
      </c>
      <c r="B21" s="15">
        <v>525</v>
      </c>
      <c r="C21" s="27">
        <v>525</v>
      </c>
    </row>
    <row r="22" spans="1:5" ht="14.5" thickBot="1" x14ac:dyDescent="0.35">
      <c r="A22" s="6" t="s">
        <v>2</v>
      </c>
      <c r="B22" s="19">
        <v>5000</v>
      </c>
      <c r="C22" s="27">
        <v>0</v>
      </c>
    </row>
    <row r="23" spans="1:5" ht="14.5" thickBot="1" x14ac:dyDescent="0.35">
      <c r="A23" s="8" t="s">
        <v>1</v>
      </c>
      <c r="B23" s="3">
        <f>SUM(B12:B22)</f>
        <v>168636</v>
      </c>
      <c r="C23" s="58">
        <f>SUM(C12:C22)</f>
        <v>47395.48</v>
      </c>
    </row>
    <row r="24" spans="1:5" ht="14.5" thickBot="1" x14ac:dyDescent="0.35">
      <c r="A24" s="9"/>
      <c r="B24" s="20"/>
      <c r="C24" s="31"/>
    </row>
    <row r="25" spans="1:5" ht="14.5" thickBot="1" x14ac:dyDescent="0.35">
      <c r="A25" s="8" t="s">
        <v>0</v>
      </c>
      <c r="B25" s="3">
        <f>SUM(B10-B23)</f>
        <v>-12636</v>
      </c>
      <c r="C25" s="58">
        <f>SUM(C10-C23)</f>
        <v>33104.519999999997</v>
      </c>
    </row>
    <row r="26" spans="1:5" ht="14.5" thickBot="1" x14ac:dyDescent="0.35">
      <c r="C26" s="32"/>
    </row>
    <row r="27" spans="1:5" ht="14.5" thickBot="1" x14ac:dyDescent="0.35">
      <c r="A27" s="13" t="s">
        <v>34</v>
      </c>
      <c r="B27" s="34">
        <v>27923</v>
      </c>
      <c r="C27" s="59"/>
      <c r="D27" s="57"/>
      <c r="E27" s="11"/>
    </row>
    <row r="28" spans="1:5" ht="14.5" thickBot="1" x14ac:dyDescent="0.35"/>
    <row r="29" spans="1:5" ht="14.5" thickBot="1" x14ac:dyDescent="0.35">
      <c r="A29" s="60" t="s">
        <v>33</v>
      </c>
      <c r="B29" s="61">
        <f>SUM(B25+B27)</f>
        <v>15287</v>
      </c>
      <c r="C29" s="62"/>
    </row>
  </sheetData>
  <mergeCells count="2">
    <mergeCell ref="A2:B2"/>
    <mergeCell ref="A1:C1"/>
  </mergeCells>
  <hyperlinks>
    <hyperlink ref="D17" location="'overview OPE'!A1" display="see overview of out-of-pocket expenses"/>
    <hyperlink ref="D16" location="'Vienna Event Budget'!A1" display="See estimated costs here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A19" sqref="A19"/>
    </sheetView>
  </sheetViews>
  <sheetFormatPr defaultRowHeight="14.5" x14ac:dyDescent="0.35"/>
  <cols>
    <col min="1" max="1" width="71.7265625" customWidth="1"/>
    <col min="2" max="2" width="14.81640625" style="70" customWidth="1"/>
    <col min="3" max="3" width="71.453125" customWidth="1"/>
  </cols>
  <sheetData>
    <row r="1" spans="1:3" ht="16" thickBot="1" x14ac:dyDescent="0.4">
      <c r="A1" s="75" t="s">
        <v>36</v>
      </c>
      <c r="B1" s="76"/>
    </row>
    <row r="2" spans="1:3" ht="15.5" x14ac:dyDescent="0.35">
      <c r="A2" s="63" t="s">
        <v>37</v>
      </c>
      <c r="B2" s="64" t="s">
        <v>38</v>
      </c>
    </row>
    <row r="3" spans="1:3" ht="15.5" x14ac:dyDescent="0.35">
      <c r="A3" s="65" t="s">
        <v>39</v>
      </c>
      <c r="B3" s="66">
        <v>3250</v>
      </c>
    </row>
    <row r="4" spans="1:3" ht="15.5" x14ac:dyDescent="0.35">
      <c r="A4" s="65" t="s">
        <v>50</v>
      </c>
      <c r="B4" s="66">
        <v>3000</v>
      </c>
    </row>
    <row r="5" spans="1:3" ht="15.5" x14ac:dyDescent="0.35">
      <c r="A5" s="65" t="s">
        <v>40</v>
      </c>
      <c r="B5" s="66">
        <f>620*4</f>
        <v>2480</v>
      </c>
      <c r="C5" t="s">
        <v>41</v>
      </c>
    </row>
    <row r="6" spans="1:3" ht="15.5" x14ac:dyDescent="0.35">
      <c r="A6" s="65" t="s">
        <v>42</v>
      </c>
      <c r="B6" s="66">
        <v>950</v>
      </c>
    </row>
    <row r="7" spans="1:3" ht="15.5" x14ac:dyDescent="0.35">
      <c r="A7" s="65" t="s">
        <v>43</v>
      </c>
      <c r="B7" s="66">
        <v>350</v>
      </c>
    </row>
    <row r="8" spans="1:3" ht="15.5" x14ac:dyDescent="0.35">
      <c r="A8" s="65" t="s">
        <v>8</v>
      </c>
      <c r="B8" s="66">
        <v>4140</v>
      </c>
      <c r="C8" s="56" t="s">
        <v>44</v>
      </c>
    </row>
    <row r="9" spans="1:3" ht="15.5" x14ac:dyDescent="0.35">
      <c r="A9" s="65" t="s">
        <v>45</v>
      </c>
      <c r="B9" s="67" t="s">
        <v>46</v>
      </c>
    </row>
    <row r="10" spans="1:3" ht="16" thickBot="1" x14ac:dyDescent="0.4">
      <c r="A10" s="65" t="s">
        <v>51</v>
      </c>
      <c r="B10" s="67" t="s">
        <v>46</v>
      </c>
    </row>
    <row r="11" spans="1:3" ht="16" thickBot="1" x14ac:dyDescent="0.4">
      <c r="A11" s="68" t="s">
        <v>29</v>
      </c>
      <c r="B11" s="69">
        <f>SUM(B3:B10)</f>
        <v>14170</v>
      </c>
    </row>
  </sheetData>
  <mergeCells count="1">
    <mergeCell ref="A1:B1"/>
  </mergeCells>
  <hyperlinks>
    <hyperlink ref="C8" location="'Kellen fees for Vienna conf'!A1" display="see calculation next tab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G16" sqref="G16"/>
    </sheetView>
  </sheetViews>
  <sheetFormatPr defaultRowHeight="14.5" x14ac:dyDescent="0.35"/>
  <cols>
    <col min="1" max="1" width="23.08984375" customWidth="1"/>
    <col min="2" max="2" width="20.90625" customWidth="1"/>
    <col min="3" max="3" width="53.6328125" customWidth="1"/>
  </cols>
  <sheetData>
    <row r="1" spans="1:5" x14ac:dyDescent="0.35">
      <c r="A1" s="77" t="s">
        <v>23</v>
      </c>
      <c r="B1" s="78"/>
      <c r="C1" s="79"/>
    </row>
    <row r="2" spans="1:5" x14ac:dyDescent="0.35">
      <c r="A2" s="35"/>
      <c r="B2" s="36" t="s">
        <v>24</v>
      </c>
      <c r="C2" s="37" t="s">
        <v>25</v>
      </c>
    </row>
    <row r="3" spans="1:5" x14ac:dyDescent="0.35">
      <c r="A3" s="38" t="s">
        <v>26</v>
      </c>
      <c r="B3" s="38"/>
      <c r="C3" s="39"/>
    </row>
    <row r="4" spans="1:5" x14ac:dyDescent="0.35">
      <c r="A4" s="40"/>
      <c r="B4" s="41">
        <v>9.1300000000000008</v>
      </c>
      <c r="C4" s="42" t="s">
        <v>49</v>
      </c>
    </row>
    <row r="5" spans="1:5" x14ac:dyDescent="0.35">
      <c r="A5" s="40"/>
      <c r="B5" s="41"/>
      <c r="C5" s="42"/>
    </row>
    <row r="6" spans="1:5" x14ac:dyDescent="0.35">
      <c r="A6" s="40"/>
      <c r="B6" s="41"/>
      <c r="C6" s="42"/>
    </row>
    <row r="7" spans="1:5" x14ac:dyDescent="0.35">
      <c r="A7" s="40"/>
      <c r="B7" s="41"/>
      <c r="C7" s="42"/>
    </row>
    <row r="8" spans="1:5" x14ac:dyDescent="0.35">
      <c r="A8" s="40"/>
      <c r="B8" s="41"/>
      <c r="C8" s="42"/>
    </row>
    <row r="9" spans="1:5" x14ac:dyDescent="0.35">
      <c r="A9" s="40"/>
      <c r="B9" s="41"/>
      <c r="C9" s="42"/>
    </row>
    <row r="10" spans="1:5" x14ac:dyDescent="0.35">
      <c r="A10" s="40"/>
      <c r="B10" s="41"/>
      <c r="C10" s="42"/>
    </row>
    <row r="11" spans="1:5" x14ac:dyDescent="0.35">
      <c r="A11" s="40"/>
      <c r="B11" s="41"/>
      <c r="C11" s="42"/>
    </row>
    <row r="12" spans="1:5" x14ac:dyDescent="0.35">
      <c r="A12" s="40"/>
      <c r="B12" s="41"/>
      <c r="C12" s="42"/>
    </row>
    <row r="13" spans="1:5" ht="15" thickBot="1" x14ac:dyDescent="0.4">
      <c r="A13" s="43"/>
      <c r="B13" s="44"/>
      <c r="C13" s="45"/>
    </row>
    <row r="14" spans="1:5" x14ac:dyDescent="0.35">
      <c r="A14" s="38" t="s">
        <v>27</v>
      </c>
      <c r="B14" s="41"/>
      <c r="C14" s="46"/>
      <c r="E14" s="47"/>
    </row>
    <row r="15" spans="1:5" x14ac:dyDescent="0.35">
      <c r="A15" s="48"/>
      <c r="B15" s="49">
        <v>396.6</v>
      </c>
      <c r="C15" s="46" t="s">
        <v>32</v>
      </c>
    </row>
    <row r="16" spans="1:5" x14ac:dyDescent="0.35">
      <c r="A16" s="48"/>
      <c r="B16" s="41"/>
      <c r="C16" s="46"/>
    </row>
    <row r="17" spans="1:3" x14ac:dyDescent="0.35">
      <c r="A17" s="48"/>
      <c r="B17" s="41"/>
      <c r="C17" s="46"/>
    </row>
    <row r="18" spans="1:3" x14ac:dyDescent="0.35">
      <c r="A18" s="48"/>
      <c r="B18" s="41"/>
      <c r="C18" s="46"/>
    </row>
    <row r="19" spans="1:3" x14ac:dyDescent="0.35">
      <c r="A19" s="48"/>
      <c r="B19" s="41"/>
      <c r="C19" s="46"/>
    </row>
    <row r="20" spans="1:3" x14ac:dyDescent="0.35">
      <c r="A20" s="48"/>
      <c r="B20" s="41"/>
      <c r="C20" s="46"/>
    </row>
    <row r="21" spans="1:3" x14ac:dyDescent="0.35">
      <c r="A21" s="48"/>
      <c r="B21" s="41"/>
      <c r="C21" s="46"/>
    </row>
    <row r="22" spans="1:3" x14ac:dyDescent="0.35">
      <c r="A22" s="48"/>
      <c r="B22" s="41"/>
      <c r="C22" s="46"/>
    </row>
    <row r="23" spans="1:3" x14ac:dyDescent="0.35">
      <c r="A23" s="48"/>
      <c r="B23" s="41"/>
      <c r="C23" s="46"/>
    </row>
    <row r="24" spans="1:3" x14ac:dyDescent="0.35">
      <c r="A24" s="48"/>
      <c r="B24" s="41"/>
      <c r="C24" s="46"/>
    </row>
    <row r="25" spans="1:3" x14ac:dyDescent="0.35">
      <c r="A25" s="48"/>
      <c r="B25" s="41"/>
      <c r="C25" s="46"/>
    </row>
    <row r="26" spans="1:3" x14ac:dyDescent="0.35">
      <c r="A26" s="48"/>
      <c r="B26" s="41"/>
      <c r="C26" s="46"/>
    </row>
    <row r="27" spans="1:3" x14ac:dyDescent="0.35">
      <c r="A27" s="48"/>
      <c r="B27" s="41"/>
      <c r="C27" s="46"/>
    </row>
    <row r="28" spans="1:3" x14ac:dyDescent="0.35">
      <c r="A28" s="48"/>
      <c r="B28" s="41"/>
      <c r="C28" s="46"/>
    </row>
    <row r="29" spans="1:3" x14ac:dyDescent="0.35">
      <c r="A29" s="48"/>
      <c r="B29" s="41"/>
      <c r="C29" s="46"/>
    </row>
    <row r="30" spans="1:3" x14ac:dyDescent="0.35">
      <c r="A30" s="48"/>
      <c r="B30" s="41"/>
      <c r="C30" s="46"/>
    </row>
    <row r="31" spans="1:3" x14ac:dyDescent="0.35">
      <c r="A31" s="48"/>
      <c r="B31" s="41"/>
      <c r="C31" s="46"/>
    </row>
    <row r="32" spans="1:3" x14ac:dyDescent="0.35">
      <c r="A32" s="48"/>
      <c r="B32" s="41"/>
      <c r="C32" s="46"/>
    </row>
    <row r="33" spans="1:3" x14ac:dyDescent="0.35">
      <c r="A33" s="48"/>
      <c r="B33" s="41"/>
      <c r="C33" s="46"/>
    </row>
    <row r="34" spans="1:3" ht="15" thickBot="1" x14ac:dyDescent="0.4">
      <c r="A34" s="43"/>
      <c r="B34" s="43"/>
      <c r="C34" s="43"/>
    </row>
    <row r="35" spans="1:3" x14ac:dyDescent="0.35">
      <c r="A35" s="38" t="s">
        <v>28</v>
      </c>
      <c r="B35" s="41"/>
      <c r="C35" s="46"/>
    </row>
    <row r="36" spans="1:3" x14ac:dyDescent="0.35">
      <c r="A36" s="48"/>
      <c r="B36" s="41"/>
      <c r="C36" s="46"/>
    </row>
    <row r="37" spans="1:3" ht="15" thickBot="1" x14ac:dyDescent="0.4">
      <c r="A37" s="50"/>
      <c r="B37" s="51"/>
      <c r="C37" s="52"/>
    </row>
    <row r="38" spans="1:3" ht="15" thickTop="1" x14ac:dyDescent="0.35">
      <c r="A38" s="53" t="s">
        <v>29</v>
      </c>
      <c r="B38" s="54">
        <f>SUM(B3:B37)</f>
        <v>405.73</v>
      </c>
      <c r="C38" s="55"/>
    </row>
  </sheetData>
  <mergeCells count="1">
    <mergeCell ref="A1:C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9" sqref="A19"/>
    </sheetView>
  </sheetViews>
  <sheetFormatPr defaultRowHeight="14.5" x14ac:dyDescent="0.35"/>
  <cols>
    <col min="1" max="1" width="74.0898437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2018 draft budget</vt:lpstr>
      <vt:lpstr>Vienna Event Budget</vt:lpstr>
      <vt:lpstr>overview OPE</vt:lpstr>
      <vt:lpstr>Kellen fees for Vienna conf</vt:lpstr>
    </vt:vector>
  </TitlesOfParts>
  <Company>Kellen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Lambert, Benedicte</dc:creator>
  <cp:lastModifiedBy>Ponte Costa, Raquel</cp:lastModifiedBy>
  <dcterms:created xsi:type="dcterms:W3CDTF">2016-03-30T12:03:39Z</dcterms:created>
  <dcterms:modified xsi:type="dcterms:W3CDTF">2018-06-20T09:20:59Z</dcterms:modified>
</cp:coreProperties>
</file>