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600" windowHeight="7410"/>
  </bookViews>
  <sheets>
    <sheet name="2016 Budget" sheetId="1" r:id="rId1"/>
    <sheet name="Overview out of pocket expenses" sheetId="2" r:id="rId2"/>
  </sheets>
  <calcPr calcId="152511"/>
</workbook>
</file>

<file path=xl/calcChain.xml><?xml version="1.0" encoding="utf-8"?>
<calcChain xmlns="http://schemas.openxmlformats.org/spreadsheetml/2006/main">
  <c r="B45" i="2" l="1"/>
  <c r="C14" i="1" l="1"/>
  <c r="C19" i="1" l="1"/>
  <c r="C21" i="1" s="1"/>
  <c r="C8" i="1" l="1"/>
  <c r="C23" i="1" l="1"/>
  <c r="B8" i="1" l="1"/>
  <c r="B21" i="1"/>
  <c r="B23" i="1" l="1"/>
</calcChain>
</file>

<file path=xl/sharedStrings.xml><?xml version="1.0" encoding="utf-8"?>
<sst xmlns="http://schemas.openxmlformats.org/spreadsheetml/2006/main" count="74" uniqueCount="71">
  <si>
    <t xml:space="preserve">RESULT </t>
  </si>
  <si>
    <t>TOTAL EXPENDITURE</t>
  </si>
  <si>
    <t xml:space="preserve">GSH Quality Scheme set-up costs 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</si>
  <si>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</si>
  <si>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</si>
  <si>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</si>
  <si>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</si>
  <si>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</si>
  <si>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>Out of pocket costs (meetings/conf calls &amp; travel expenses )</t>
  </si>
  <si>
    <t xml:space="preserve">Hanita study </t>
  </si>
  <si>
    <t>FIW study 2nd installement</t>
  </si>
  <si>
    <t xml:space="preserve">Kellen fees </t>
  </si>
  <si>
    <t>Expenditure</t>
  </si>
  <si>
    <t>TOTAL INCOME</t>
  </si>
  <si>
    <t>Carry-over from 2015 budget</t>
  </si>
  <si>
    <t xml:space="preserve">Income </t>
  </si>
  <si>
    <t>EUR</t>
  </si>
  <si>
    <t>ITEM</t>
  </si>
  <si>
    <t>VIPA International Budget 2016 (EUR)</t>
  </si>
  <si>
    <t xml:space="preserve">Hanita &amp; FIW joint study </t>
  </si>
  <si>
    <t xml:space="preserve">Fujian was excluded and Sanyou resigned </t>
  </si>
  <si>
    <t>Victoria University resigned</t>
  </si>
  <si>
    <t>Membership fees full members (12): 10,000 EUR</t>
  </si>
  <si>
    <t>Membership fees associate members (3): 500 EUR</t>
  </si>
  <si>
    <t>Cost EUR</t>
  </si>
  <si>
    <t>Description</t>
  </si>
  <si>
    <t>Conference calls</t>
  </si>
  <si>
    <t>Conference Calls March 2016</t>
  </si>
  <si>
    <t>Conference Calls April 2016</t>
  </si>
  <si>
    <t>Conference Calls May 2016</t>
  </si>
  <si>
    <t>Others (travel expenses, shipment...)</t>
  </si>
  <si>
    <t>Taxi to Brussels South Station -  Board Meeting Frankfurt</t>
  </si>
  <si>
    <t>Train to Frankfurt Board meeting 14/04/2016 - Raquel</t>
  </si>
  <si>
    <t>Hotel Frankfurt Board meeting 14/04/2016</t>
  </si>
  <si>
    <t>Train to Frankfurt Board meeting 14/04/2016 - Francesco</t>
  </si>
  <si>
    <t>TOTAL</t>
  </si>
  <si>
    <t>Conference Calls February 2016</t>
  </si>
  <si>
    <t>Meal meeting GSH Essen</t>
  </si>
  <si>
    <t>RER ticket meeting in CSTB in Paris</t>
  </si>
  <si>
    <t>Hotel night meeting with GSH Essen</t>
  </si>
  <si>
    <t xml:space="preserve">filing annual report - Delaware incorporation </t>
  </si>
  <si>
    <t>Shipment promotional material - AnnexXV meeting in Torino</t>
  </si>
  <si>
    <t>Tryp Hotel Barcelona - Board &amp; General Assembly 11 &amp; 12 October</t>
  </si>
  <si>
    <t>Social event Barcelona (visit Sagrada Familia  + dinner)</t>
  </si>
  <si>
    <t>* see overview out of pocket expenses sheet for details</t>
  </si>
  <si>
    <t>Meeting room rental Board meeting in Frankfurt, April</t>
  </si>
  <si>
    <t>Conference Calls June 2016</t>
  </si>
  <si>
    <t>Conference Calls Sept 2016</t>
  </si>
  <si>
    <t>Conference Call Oct 2016</t>
  </si>
  <si>
    <t>Conference Calls Nov 2016</t>
  </si>
  <si>
    <t>Taxi : meeting with EU Commission - July</t>
  </si>
  <si>
    <t>Lunch before meeting with Commission - July</t>
  </si>
  <si>
    <t>flight to Barcelona Raquel, VIPA General Assembly</t>
  </si>
  <si>
    <t xml:space="preserve">Flight to Barcelona Francesco </t>
  </si>
  <si>
    <t>Taxi to the airport - GA Barcelona - Francesco</t>
  </si>
  <si>
    <t>Hotel Barcelona , VIPA General Assembly - Raquel</t>
  </si>
  <si>
    <t>Meals, VIPA General Assembly Barcelona</t>
  </si>
  <si>
    <t>Breakfast Airport - GA - Francesco</t>
  </si>
  <si>
    <t>Hotel Barcelona , VIPA General Assembly - Francesco</t>
  </si>
  <si>
    <t>Taxi from airport - GA - Francesco</t>
  </si>
  <si>
    <t>Taxi Raquel - GA</t>
  </si>
  <si>
    <t>VIPA - Vacuum Insulation Panel - Statutory Representation</t>
  </si>
  <si>
    <t>Business cards Gregor Erbenich</t>
  </si>
  <si>
    <t>Shipment business cards Gregor</t>
  </si>
  <si>
    <t>* GSH co-operation agreement and draft memo on statistics (advice WilmerHale)</t>
  </si>
  <si>
    <t xml:space="preserve">Actual at 31st Dec </t>
  </si>
  <si>
    <t>* 2000 EUR sponsorship Annex 65 meeting, 215 EUR translation website in Chinese, 194.39 EUR website domain name renewal;  500 EUR Chinese website set-up</t>
  </si>
  <si>
    <t>VIPA International - Overview Out-of-pocket expenses in 2016</t>
  </si>
  <si>
    <t>subscription Dods monitoring (EU news)</t>
  </si>
  <si>
    <t>Printing of new flyers for BAU, Munich</t>
  </si>
  <si>
    <t>Preparation of VIPA Tax return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</si>
</sst>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B57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3" fontId="2" fillId="2" borderId="1" xfId="0" applyNumberFormat="1" applyFont="1" applyFill="1" applyBorder="1" applyAlignment="1">
      <alignment horizontal="right" vertical="top"/>
    </xf>
    <xf numFmtId="0" fontId="2" fillId="2" borderId="2" xfId="0" applyFont="1" applyFill="1" applyBorder="1"/>
    <xf numFmtId="3" fontId="3" fillId="0" borderId="3" xfId="0" applyNumberFormat="1" applyFont="1" applyFill="1" applyBorder="1" applyAlignment="1">
      <alignment horizontal="right" vertical="top"/>
    </xf>
    <xf numFmtId="0" fontId="2" fillId="0" borderId="4" xfId="0" applyFont="1" applyFill="1" applyBorder="1"/>
    <xf numFmtId="3" fontId="3" fillId="0" borderId="3" xfId="0" applyNumberFormat="1" applyFont="1" applyBorder="1" applyAlignment="1">
      <alignment horizontal="right" vertical="top"/>
    </xf>
    <xf numFmtId="0" fontId="3" fillId="0" borderId="4" xfId="0" applyFont="1" applyBorder="1"/>
    <xf numFmtId="3" fontId="3" fillId="0" borderId="3" xfId="0" applyNumberFormat="1" applyFont="1" applyBorder="1"/>
    <xf numFmtId="0" fontId="3" fillId="0" borderId="4" xfId="0" applyFont="1" applyFill="1" applyBorder="1"/>
    <xf numFmtId="164" fontId="3" fillId="0" borderId="3" xfId="1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2" fillId="0" borderId="4" xfId="0" applyFont="1" applyBorder="1"/>
    <xf numFmtId="164" fontId="2" fillId="2" borderId="1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4" xfId="0" applyFont="1" applyBorder="1" applyAlignment="1">
      <alignment vertical="top" wrapText="1"/>
    </xf>
    <xf numFmtId="0" fontId="2" fillId="0" borderId="5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3" fillId="0" borderId="3" xfId="1" applyNumberFormat="1" applyFont="1" applyBorder="1"/>
    <xf numFmtId="0" fontId="0" fillId="0" borderId="3" xfId="0" applyBorder="1"/>
    <xf numFmtId="16" fontId="4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0" fillId="0" borderId="15" xfId="0" applyBorder="1"/>
    <xf numFmtId="4" fontId="6" fillId="0" borderId="13" xfId="0" applyNumberFormat="1" applyFont="1" applyBorder="1"/>
    <xf numFmtId="0" fontId="0" fillId="0" borderId="14" xfId="0" applyBorder="1"/>
    <xf numFmtId="0" fontId="0" fillId="0" borderId="16" xfId="0" applyBorder="1"/>
    <xf numFmtId="4" fontId="6" fillId="0" borderId="16" xfId="0" applyNumberFormat="1" applyFont="1" applyBorder="1"/>
    <xf numFmtId="0" fontId="0" fillId="0" borderId="17" xfId="0" applyBorder="1"/>
    <xf numFmtId="0" fontId="0" fillId="0" borderId="14" xfId="0" quotePrefix="1" applyBorder="1"/>
    <xf numFmtId="0" fontId="0" fillId="0" borderId="13" xfId="0" applyBorder="1"/>
    <xf numFmtId="43" fontId="6" fillId="0" borderId="13" xfId="1" applyFont="1" applyFill="1" applyBorder="1"/>
    <xf numFmtId="2" fontId="0" fillId="0" borderId="13" xfId="0" applyNumberFormat="1" applyBorder="1"/>
    <xf numFmtId="0" fontId="0" fillId="0" borderId="18" xfId="0" applyBorder="1"/>
    <xf numFmtId="0" fontId="5" fillId="0" borderId="19" xfId="0" applyFont="1" applyBorder="1"/>
    <xf numFmtId="4" fontId="5" fillId="0" borderId="19" xfId="0" applyNumberFormat="1" applyFont="1" applyBorder="1"/>
    <xf numFmtId="0" fontId="0" fillId="0" borderId="20" xfId="0" applyBorder="1"/>
    <xf numFmtId="0" fontId="5" fillId="0" borderId="15" xfId="0" applyFont="1" applyBorder="1"/>
    <xf numFmtId="164" fontId="2" fillId="2" borderId="6" xfId="0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0" fontId="7" fillId="0" borderId="0" xfId="2"/>
    <xf numFmtId="4" fontId="6" fillId="0" borderId="1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vertical="top"/>
    </xf>
    <xf numFmtId="164" fontId="3" fillId="0" borderId="3" xfId="0" applyNumberFormat="1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F25" sqref="F25"/>
    </sheetView>
  </sheetViews>
  <sheetFormatPr defaultRowHeight="15" x14ac:dyDescent="0.25"/>
  <cols>
    <col min="1" max="1" width="57" customWidth="1"/>
    <col min="2" max="2" width="12.85546875" customWidth="1"/>
    <col min="3" max="3" width="16.140625" customWidth="1"/>
  </cols>
  <sheetData>
    <row r="1" spans="1:8" ht="14.45" x14ac:dyDescent="0.3">
      <c r="A1" s="50" t="s">
        <v>18</v>
      </c>
      <c r="B1" s="51"/>
      <c r="C1" s="52"/>
    </row>
    <row r="2" spans="1:8" thickBot="1" x14ac:dyDescent="0.35">
      <c r="A2" s="20"/>
      <c r="B2" s="19"/>
      <c r="C2" s="22"/>
    </row>
    <row r="3" spans="1:8" ht="27" thickBot="1" x14ac:dyDescent="0.35">
      <c r="A3" s="18" t="s">
        <v>17</v>
      </c>
      <c r="B3" s="17" t="s">
        <v>16</v>
      </c>
      <c r="C3" s="23" t="s">
        <v>65</v>
      </c>
    </row>
    <row r="4" spans="1:8" ht="14.45" x14ac:dyDescent="0.3">
      <c r="A4" s="12" t="s">
        <v>15</v>
      </c>
      <c r="B4" s="16"/>
      <c r="C4" s="22"/>
    </row>
    <row r="5" spans="1:8" ht="14.45" x14ac:dyDescent="0.3">
      <c r="A5" s="7" t="s">
        <v>22</v>
      </c>
      <c r="B5" s="6">
        <v>140000</v>
      </c>
      <c r="C5" s="6">
        <v>120000</v>
      </c>
      <c r="D5" t="s">
        <v>20</v>
      </c>
    </row>
    <row r="6" spans="1:8" ht="14.45" x14ac:dyDescent="0.3">
      <c r="A6" s="7" t="s">
        <v>23</v>
      </c>
      <c r="B6" s="6">
        <v>2000</v>
      </c>
      <c r="C6" s="6">
        <v>1500</v>
      </c>
      <c r="D6" t="s">
        <v>21</v>
      </c>
      <c r="G6" s="1"/>
    </row>
    <row r="7" spans="1:8" ht="17.25" customHeight="1" thickBot="1" x14ac:dyDescent="0.35">
      <c r="A7" s="15" t="s">
        <v>14</v>
      </c>
      <c r="B7" s="6">
        <v>53030</v>
      </c>
      <c r="C7" s="6">
        <v>53030</v>
      </c>
    </row>
    <row r="8" spans="1:8" thickBot="1" x14ac:dyDescent="0.35">
      <c r="A8" s="14" t="s">
        <v>13</v>
      </c>
      <c r="B8" s="13">
        <f>SUM(B5:B7)</f>
        <v>195030</v>
      </c>
      <c r="C8" s="45">
        <f>SUM(C5:C7)</f>
        <v>174530</v>
      </c>
    </row>
    <row r="9" spans="1:8" ht="14.45" x14ac:dyDescent="0.3">
      <c r="A9" s="12" t="s">
        <v>12</v>
      </c>
      <c r="B9" s="11"/>
      <c r="C9" s="11"/>
    </row>
    <row r="10" spans="1:8" ht="14.45" x14ac:dyDescent="0.3">
      <c r="A10" s="7" t="s">
        <v>11</v>
      </c>
      <c r="B10" s="10">
        <v>94535</v>
      </c>
      <c r="C10" s="10">
        <v>94535</v>
      </c>
    </row>
    <row r="11" spans="1:8" ht="14.45" x14ac:dyDescent="0.3">
      <c r="A11" s="7" t="s">
        <v>19</v>
      </c>
      <c r="B11" s="6">
        <v>12500</v>
      </c>
      <c r="C11" s="21">
        <v>12500</v>
      </c>
    </row>
    <row r="12" spans="1:8" ht="14.45" x14ac:dyDescent="0.3">
      <c r="A12" s="7" t="s">
        <v>10</v>
      </c>
      <c r="B12" s="6">
        <v>7500</v>
      </c>
      <c r="C12" s="48">
        <v>7500</v>
      </c>
    </row>
    <row r="13" spans="1:8" ht="14.45" x14ac:dyDescent="0.3">
      <c r="A13" s="7" t="s">
        <v>9</v>
      </c>
      <c r="B13" s="6">
        <v>12500</v>
      </c>
      <c r="C13" s="10">
        <v>12500</v>
      </c>
    </row>
    <row r="14" spans="1:8" ht="14.45" x14ac:dyDescent="0.3">
      <c r="A14" s="7" t="s">
        <v>8</v>
      </c>
      <c r="B14" s="6">
        <v>7000</v>
      </c>
      <c r="C14" s="10">
        <f>'Overview out of pocket expenses'!B45</f>
        <v>12366.73</v>
      </c>
      <c r="D14" s="46" t="s">
        <v>44</v>
      </c>
      <c r="E14" s="46"/>
      <c r="F14" s="46"/>
      <c r="G14" s="46"/>
      <c r="H14" s="46"/>
    </row>
    <row r="15" spans="1:8" ht="14.45" x14ac:dyDescent="0.3">
      <c r="A15" s="9" t="s">
        <v>7</v>
      </c>
      <c r="B15" s="8">
        <v>2500</v>
      </c>
      <c r="C15" s="10">
        <v>2909</v>
      </c>
      <c r="D15" t="s">
        <v>66</v>
      </c>
    </row>
    <row r="16" spans="1:8" ht="14.45" x14ac:dyDescent="0.3">
      <c r="A16" s="9" t="s">
        <v>6</v>
      </c>
      <c r="B16" s="8">
        <v>400</v>
      </c>
      <c r="C16" s="21">
        <v>400</v>
      </c>
    </row>
    <row r="17" spans="1:9" ht="14.45" x14ac:dyDescent="0.3">
      <c r="A17" s="7" t="s">
        <v>5</v>
      </c>
      <c r="B17" s="6">
        <v>500</v>
      </c>
      <c r="C17" s="21">
        <v>248.5</v>
      </c>
    </row>
    <row r="18" spans="1:9" ht="14.45" x14ac:dyDescent="0.3">
      <c r="A18" s="7" t="s">
        <v>4</v>
      </c>
      <c r="B18" s="6">
        <v>500</v>
      </c>
      <c r="C18" s="21">
        <v>525</v>
      </c>
    </row>
    <row r="19" spans="1:9" ht="14.45" x14ac:dyDescent="0.3">
      <c r="A19" s="7" t="s">
        <v>3</v>
      </c>
      <c r="B19" s="8">
        <v>5000</v>
      </c>
      <c r="C19" s="21">
        <f>920+1240</f>
        <v>2160</v>
      </c>
      <c r="D19" t="s">
        <v>64</v>
      </c>
    </row>
    <row r="20" spans="1:9" thickBot="1" x14ac:dyDescent="0.35">
      <c r="A20" s="7" t="s">
        <v>2</v>
      </c>
      <c r="B20" s="6">
        <v>5000</v>
      </c>
      <c r="C20" s="48">
        <v>0</v>
      </c>
    </row>
    <row r="21" spans="1:9" thickBot="1" x14ac:dyDescent="0.35">
      <c r="A21" s="3" t="s">
        <v>1</v>
      </c>
      <c r="B21" s="2">
        <f>SUM(B10:B20)</f>
        <v>147935</v>
      </c>
      <c r="C21" s="44">
        <f>SUM(C10:C20)</f>
        <v>145644.23000000001</v>
      </c>
    </row>
    <row r="22" spans="1:9" thickBot="1" x14ac:dyDescent="0.35">
      <c r="A22" s="5"/>
      <c r="B22" s="4"/>
      <c r="C22" s="49"/>
    </row>
    <row r="23" spans="1:9" thickBot="1" x14ac:dyDescent="0.35">
      <c r="A23" s="3" t="s">
        <v>0</v>
      </c>
      <c r="B23" s="2">
        <f>SUM(B8-B21)</f>
        <v>47095</v>
      </c>
      <c r="C23" s="44">
        <f>SUM(C8-C21)</f>
        <v>28885.76999999999</v>
      </c>
    </row>
    <row r="25" spans="1:9" ht="14.45" x14ac:dyDescent="0.3">
      <c r="G25" s="1"/>
      <c r="I25" s="1"/>
    </row>
  </sheetData>
  <mergeCells count="1">
    <mergeCell ref="A1:C1"/>
  </mergeCells>
  <hyperlinks>
    <hyperlink ref="D14:H14" location="'Overview out of pocket expenses'!A1" display="* see overview out of pocket expenses sheet for detail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zoomScaleNormal="100" workbookViewId="0">
      <selection activeCell="I23" sqref="I23"/>
    </sheetView>
  </sheetViews>
  <sheetFormatPr defaultRowHeight="15" x14ac:dyDescent="0.25"/>
  <cols>
    <col min="1" max="1" width="16" customWidth="1"/>
    <col min="2" max="2" width="19.42578125" customWidth="1"/>
    <col min="3" max="3" width="66.7109375" customWidth="1"/>
  </cols>
  <sheetData>
    <row r="1" spans="1:3" ht="14.45" x14ac:dyDescent="0.3">
      <c r="A1" s="53" t="s">
        <v>67</v>
      </c>
      <c r="B1" s="54"/>
      <c r="C1" s="55"/>
    </row>
    <row r="2" spans="1:3" ht="14.45" x14ac:dyDescent="0.3">
      <c r="A2" s="24"/>
      <c r="B2" s="25" t="s">
        <v>24</v>
      </c>
      <c r="C2" s="26" t="s">
        <v>25</v>
      </c>
    </row>
    <row r="3" spans="1:3" ht="14.45" x14ac:dyDescent="0.3">
      <c r="A3" s="27" t="s">
        <v>26</v>
      </c>
      <c r="B3" s="27"/>
      <c r="C3" s="28"/>
    </row>
    <row r="4" spans="1:3" ht="14.45" x14ac:dyDescent="0.3">
      <c r="A4" s="43"/>
      <c r="B4" s="30">
        <v>61.18</v>
      </c>
      <c r="C4" s="31" t="s">
        <v>36</v>
      </c>
    </row>
    <row r="5" spans="1:3" ht="14.45" x14ac:dyDescent="0.3">
      <c r="A5" s="29"/>
      <c r="B5" s="30">
        <v>20.010000000000002</v>
      </c>
      <c r="C5" s="31" t="s">
        <v>27</v>
      </c>
    </row>
    <row r="6" spans="1:3" ht="14.45" x14ac:dyDescent="0.3">
      <c r="A6" s="29"/>
      <c r="B6" s="30">
        <v>13.43</v>
      </c>
      <c r="C6" s="31" t="s">
        <v>28</v>
      </c>
    </row>
    <row r="7" spans="1:3" ht="14.45" x14ac:dyDescent="0.3">
      <c r="A7" s="29"/>
      <c r="B7" s="30">
        <v>11.08</v>
      </c>
      <c r="C7" s="31" t="s">
        <v>29</v>
      </c>
    </row>
    <row r="8" spans="1:3" ht="14.45" x14ac:dyDescent="0.3">
      <c r="A8" s="29"/>
      <c r="B8" s="30">
        <v>44.45</v>
      </c>
      <c r="C8" s="31" t="s">
        <v>46</v>
      </c>
    </row>
    <row r="9" spans="1:3" ht="14.45" x14ac:dyDescent="0.3">
      <c r="A9" s="29"/>
      <c r="B9" s="30">
        <v>50.17</v>
      </c>
      <c r="C9" s="31" t="s">
        <v>47</v>
      </c>
    </row>
    <row r="10" spans="1:3" ht="14.45" x14ac:dyDescent="0.3">
      <c r="A10" s="29"/>
      <c r="B10" s="30">
        <v>50.11</v>
      </c>
      <c r="C10" s="31" t="s">
        <v>48</v>
      </c>
    </row>
    <row r="11" spans="1:3" thickBot="1" x14ac:dyDescent="0.35">
      <c r="A11" s="32"/>
      <c r="B11" s="33">
        <v>17.66</v>
      </c>
      <c r="C11" s="34" t="s">
        <v>49</v>
      </c>
    </row>
    <row r="12" spans="1:3" ht="14.45" x14ac:dyDescent="0.3">
      <c r="A12" s="27" t="s">
        <v>30</v>
      </c>
      <c r="B12" s="30"/>
      <c r="C12" s="35"/>
    </row>
    <row r="13" spans="1:3" ht="14.45" x14ac:dyDescent="0.3">
      <c r="A13" s="36"/>
      <c r="B13" s="37">
        <v>7.5</v>
      </c>
      <c r="C13" s="35" t="s">
        <v>37</v>
      </c>
    </row>
    <row r="14" spans="1:3" ht="14.45" x14ac:dyDescent="0.3">
      <c r="A14" s="36"/>
      <c r="B14" s="37">
        <v>17.75</v>
      </c>
      <c r="C14" s="35" t="s">
        <v>38</v>
      </c>
    </row>
    <row r="15" spans="1:3" ht="14.45" x14ac:dyDescent="0.3">
      <c r="A15" s="36"/>
      <c r="B15" s="30">
        <v>153</v>
      </c>
      <c r="C15" s="35" t="s">
        <v>39</v>
      </c>
    </row>
    <row r="16" spans="1:3" ht="14.45" x14ac:dyDescent="0.3">
      <c r="A16" s="31"/>
      <c r="B16" s="36">
        <v>22.89</v>
      </c>
      <c r="C16" s="31" t="s">
        <v>40</v>
      </c>
    </row>
    <row r="17" spans="1:3" ht="14.45" x14ac:dyDescent="0.3">
      <c r="A17" s="36"/>
      <c r="B17" s="30">
        <v>41.29</v>
      </c>
      <c r="C17" s="35" t="s">
        <v>41</v>
      </c>
    </row>
    <row r="18" spans="1:3" ht="14.45" x14ac:dyDescent="0.3">
      <c r="A18" s="36"/>
      <c r="B18" s="37">
        <v>28.6</v>
      </c>
      <c r="C18" s="35" t="s">
        <v>31</v>
      </c>
    </row>
    <row r="19" spans="1:3" ht="14.45" x14ac:dyDescent="0.3">
      <c r="A19" s="36"/>
      <c r="B19" s="30">
        <v>224</v>
      </c>
      <c r="C19" s="35" t="s">
        <v>32</v>
      </c>
    </row>
    <row r="20" spans="1:3" ht="14.45" x14ac:dyDescent="0.3">
      <c r="A20" s="36"/>
      <c r="B20" s="38">
        <v>178.8</v>
      </c>
      <c r="C20" s="31" t="s">
        <v>33</v>
      </c>
    </row>
    <row r="21" spans="1:3" ht="14.45" x14ac:dyDescent="0.3">
      <c r="A21" s="36"/>
      <c r="B21" s="30">
        <v>219</v>
      </c>
      <c r="C21" s="35" t="s">
        <v>34</v>
      </c>
    </row>
    <row r="22" spans="1:3" ht="14.45" x14ac:dyDescent="0.3">
      <c r="A22" s="36"/>
      <c r="B22" s="47">
        <v>1341.6</v>
      </c>
      <c r="C22" s="35" t="s">
        <v>45</v>
      </c>
    </row>
    <row r="23" spans="1:3" ht="14.45" x14ac:dyDescent="0.3">
      <c r="A23" s="36"/>
      <c r="B23" s="30">
        <v>5326.64</v>
      </c>
      <c r="C23" s="35" t="s">
        <v>42</v>
      </c>
    </row>
    <row r="24" spans="1:3" ht="14.45" x14ac:dyDescent="0.3">
      <c r="A24" s="36"/>
      <c r="B24" s="30">
        <v>2049.58</v>
      </c>
      <c r="C24" s="35" t="s">
        <v>43</v>
      </c>
    </row>
    <row r="25" spans="1:3" ht="14.45" x14ac:dyDescent="0.3">
      <c r="A25" s="36"/>
      <c r="B25" s="30">
        <v>13.4</v>
      </c>
      <c r="C25" s="35" t="s">
        <v>50</v>
      </c>
    </row>
    <row r="26" spans="1:3" ht="14.45" x14ac:dyDescent="0.3">
      <c r="A26" s="36"/>
      <c r="B26" s="30">
        <v>130.5</v>
      </c>
      <c r="C26" s="35" t="s">
        <v>51</v>
      </c>
    </row>
    <row r="27" spans="1:3" ht="14.45" x14ac:dyDescent="0.3">
      <c r="A27" s="36"/>
      <c r="B27" s="30">
        <v>120.57</v>
      </c>
      <c r="C27" s="35" t="s">
        <v>52</v>
      </c>
    </row>
    <row r="28" spans="1:3" x14ac:dyDescent="0.25">
      <c r="A28" s="36"/>
      <c r="B28" s="30">
        <v>120.57</v>
      </c>
      <c r="C28" s="35" t="s">
        <v>53</v>
      </c>
    </row>
    <row r="29" spans="1:3" x14ac:dyDescent="0.25">
      <c r="A29" s="36"/>
      <c r="B29" s="30">
        <v>30</v>
      </c>
      <c r="C29" s="35" t="s">
        <v>54</v>
      </c>
    </row>
    <row r="30" spans="1:3" x14ac:dyDescent="0.25">
      <c r="A30" s="36"/>
      <c r="B30" s="30">
        <v>288.42</v>
      </c>
      <c r="C30" s="35" t="s">
        <v>55</v>
      </c>
    </row>
    <row r="31" spans="1:3" x14ac:dyDescent="0.25">
      <c r="A31" s="36"/>
      <c r="B31" s="30">
        <v>5.65</v>
      </c>
      <c r="C31" s="35" t="s">
        <v>56</v>
      </c>
    </row>
    <row r="32" spans="1:3" x14ac:dyDescent="0.25">
      <c r="A32" s="36"/>
      <c r="B32" s="30">
        <v>6.2</v>
      </c>
      <c r="C32" s="35" t="s">
        <v>56</v>
      </c>
    </row>
    <row r="33" spans="1:3" x14ac:dyDescent="0.25">
      <c r="A33" s="36"/>
      <c r="B33" s="30">
        <v>9.85</v>
      </c>
      <c r="C33" s="35" t="s">
        <v>56</v>
      </c>
    </row>
    <row r="34" spans="1:3" x14ac:dyDescent="0.25">
      <c r="A34" s="36"/>
      <c r="B34" s="30">
        <v>16.899999999999999</v>
      </c>
      <c r="C34" s="35" t="s">
        <v>56</v>
      </c>
    </row>
    <row r="35" spans="1:3" x14ac:dyDescent="0.25">
      <c r="A35" s="36"/>
      <c r="B35" s="30">
        <v>9.1</v>
      </c>
      <c r="C35" s="35" t="s">
        <v>57</v>
      </c>
    </row>
    <row r="36" spans="1:3" x14ac:dyDescent="0.25">
      <c r="A36" s="36"/>
      <c r="B36" s="30">
        <v>288.42</v>
      </c>
      <c r="C36" s="35" t="s">
        <v>58</v>
      </c>
    </row>
    <row r="37" spans="1:3" x14ac:dyDescent="0.25">
      <c r="A37" s="36"/>
      <c r="B37" s="30">
        <v>33.5</v>
      </c>
      <c r="C37" s="35" t="s">
        <v>59</v>
      </c>
    </row>
    <row r="38" spans="1:3" x14ac:dyDescent="0.25">
      <c r="A38" s="36"/>
      <c r="B38" s="30">
        <v>21.6</v>
      </c>
      <c r="C38" s="35" t="s">
        <v>60</v>
      </c>
    </row>
    <row r="39" spans="1:3" x14ac:dyDescent="0.25">
      <c r="A39" s="36"/>
      <c r="B39" s="30">
        <v>105.01</v>
      </c>
      <c r="C39" s="35" t="s">
        <v>61</v>
      </c>
    </row>
    <row r="40" spans="1:3" x14ac:dyDescent="0.25">
      <c r="A40" s="36"/>
      <c r="B40" s="30">
        <v>74.819999999999993</v>
      </c>
      <c r="C40" s="35" t="s">
        <v>62</v>
      </c>
    </row>
    <row r="41" spans="1:3" x14ac:dyDescent="0.25">
      <c r="A41" s="36"/>
      <c r="B41" s="30">
        <v>95.84</v>
      </c>
      <c r="C41" s="35" t="s">
        <v>69</v>
      </c>
    </row>
    <row r="42" spans="1:3" x14ac:dyDescent="0.25">
      <c r="A42" s="36"/>
      <c r="B42" s="30">
        <v>18.72</v>
      </c>
      <c r="C42" s="35" t="s">
        <v>63</v>
      </c>
    </row>
    <row r="43" spans="1:3" x14ac:dyDescent="0.25">
      <c r="A43" s="36"/>
      <c r="B43" s="30">
        <v>592.91999999999996</v>
      </c>
      <c r="C43" s="35" t="s">
        <v>70</v>
      </c>
    </row>
    <row r="44" spans="1:3" ht="15.75" thickBot="1" x14ac:dyDescent="0.3">
      <c r="A44" s="39"/>
      <c r="B44" s="39">
        <v>506</v>
      </c>
      <c r="C44" s="39" t="s">
        <v>68</v>
      </c>
    </row>
    <row r="45" spans="1:3" ht="15.75" thickTop="1" x14ac:dyDescent="0.25">
      <c r="A45" s="40" t="s">
        <v>35</v>
      </c>
      <c r="B45" s="41">
        <f>SUM(B3:B44)</f>
        <v>12366.73</v>
      </c>
      <c r="C45" s="42"/>
    </row>
  </sheetData>
  <mergeCells count="1">
    <mergeCell ref="A1:C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 Budget</vt:lpstr>
      <vt:lpstr>Overview out of pocket expenses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2017-03-02T13:06:18Z</cp:lastPrinted>
  <dcterms:created xsi:type="dcterms:W3CDTF">2016-03-30T12:03:39Z</dcterms:created>
  <dcterms:modified xsi:type="dcterms:W3CDTF">2017-09-01T14:13:48Z</dcterms:modified>
</cp:coreProperties>
</file>