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 activeTab="1"/>
  </bookViews>
  <sheets>
    <sheet name="Annual Accounts 2015" sheetId="2" r:id="rId1"/>
    <sheet name="Budget 2016" sheetId="3" r:id="rId2"/>
    <sheet name="Sheet1" sheetId="4" r:id="rId3"/>
  </sheets>
  <calcPr calcId="145621"/>
</workbook>
</file>

<file path=xl/calcChain.xml><?xml version="1.0" encoding="utf-8"?>
<calcChain xmlns="http://schemas.openxmlformats.org/spreadsheetml/2006/main">
  <c r="B21" i="3" l="1"/>
  <c r="B19" i="3"/>
  <c r="B8" i="3"/>
  <c r="C14" i="2" l="1"/>
  <c r="B21" i="2" l="1"/>
  <c r="C19" i="2"/>
  <c r="C21" i="2" l="1"/>
  <c r="C8" i="2"/>
  <c r="C23" i="2" l="1"/>
  <c r="B8" i="2" l="1"/>
  <c r="B23" i="2" l="1"/>
</calcChain>
</file>

<file path=xl/sharedStrings.xml><?xml version="1.0" encoding="utf-8"?>
<sst xmlns="http://schemas.openxmlformats.org/spreadsheetml/2006/main" count="50" uniqueCount="40">
  <si>
    <t xml:space="preserve">Income </t>
  </si>
  <si>
    <t>Expenditure</t>
  </si>
  <si>
    <t>TOTAL INCOME</t>
  </si>
  <si>
    <t>TOTAL EXPENDITURE</t>
  </si>
  <si>
    <t>ITEM</t>
  </si>
  <si>
    <t>Carry-over from 2014 budget</t>
  </si>
  <si>
    <t>Legal advice</t>
  </si>
  <si>
    <t>Communications (website support, professional design, etc)</t>
  </si>
  <si>
    <t xml:space="preserve">RESULT </t>
  </si>
  <si>
    <t xml:space="preserve">Studies </t>
  </si>
  <si>
    <t xml:space="preserve">Greenberg fees (monitoring US legislation) </t>
  </si>
  <si>
    <t>Sponsorship IVIS extra costs (printing, stand)</t>
  </si>
  <si>
    <t xml:space="preserve">Sponsorship IVIS (8,000$) </t>
  </si>
  <si>
    <t>Website annual hosting fee (Alias)</t>
  </si>
  <si>
    <t>Out of pocket costs (meetings &amp; travel expenses)</t>
  </si>
  <si>
    <t>Kellen Europe fees (secretariat &amp; management)</t>
  </si>
  <si>
    <t xml:space="preserve">1130€ for stand giveaways, 159€ for printing flyers </t>
  </si>
  <si>
    <t xml:space="preserve">budgeted in Jan </t>
  </si>
  <si>
    <t>Membership fees full members (15): 10,000 EUR</t>
  </si>
  <si>
    <t>Bank charges</t>
  </si>
  <si>
    <t>Membership fees associate members (5): 1,000 EUR/500 EUR</t>
  </si>
  <si>
    <t>Actuals
 at 31 Dec.</t>
  </si>
  <si>
    <t>313€ website upgrade, 200€ design for case studies template/400€ design for roll-up banner/800€ design for flyer</t>
  </si>
  <si>
    <t>Participation at CEN</t>
  </si>
  <si>
    <t>1 member did not pay (Chuzhou Yinxing Electric)</t>
  </si>
  <si>
    <t xml:space="preserve">1  member did not pay (Oxford Uni) </t>
  </si>
  <si>
    <t>VIPA International 2015 Annual Accounts</t>
  </si>
  <si>
    <t xml:space="preserve">1st installment study on compressive strength measurement </t>
  </si>
  <si>
    <t>EUR</t>
  </si>
  <si>
    <t>Membership fees full members (14): 10,000 EUR</t>
  </si>
  <si>
    <t>Membership fees associate members (4): 500 EUR</t>
  </si>
  <si>
    <t>Carry-over from 2015 budget</t>
  </si>
  <si>
    <t xml:space="preserve">Kellen fees </t>
  </si>
  <si>
    <t xml:space="preserve">Technical studies </t>
  </si>
  <si>
    <t xml:space="preserve">7.500 for compressive strenght/20,000 for study on ageing process/22,500 to be decided by Technical WG or partnership with Uni for PHD thesis  </t>
  </si>
  <si>
    <t>Out of pocket costs (meetings/conf calls &amp; travel expenses )</t>
  </si>
  <si>
    <t>Bank fees</t>
  </si>
  <si>
    <t xml:space="preserve">*Mainly for Bylaws review and quality label </t>
  </si>
  <si>
    <t xml:space="preserve">GSH Quality Scheme set-up costs </t>
  </si>
  <si>
    <t xml:space="preserve">VIPA International Budget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</si>
</sst>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9B57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center"/>
    </xf>
    <xf numFmtId="3" fontId="3" fillId="0" borderId="3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3" fontId="3" fillId="0" borderId="3" xfId="0" applyNumberFormat="1" applyFont="1" applyFill="1" applyBorder="1" applyAlignment="1">
      <alignment horizontal="right" vertical="top"/>
    </xf>
    <xf numFmtId="3" fontId="2" fillId="2" borderId="2" xfId="0" applyNumberFormat="1" applyFont="1" applyFill="1" applyBorder="1" applyAlignment="1">
      <alignment horizontal="right" vertical="top"/>
    </xf>
    <xf numFmtId="0" fontId="2" fillId="0" borderId="4" xfId="0" applyFont="1" applyBorder="1"/>
    <xf numFmtId="164" fontId="2" fillId="2" borderId="2" xfId="1" applyNumberFormat="1" applyFont="1" applyFill="1" applyBorder="1" applyAlignment="1">
      <alignment horizontal="right"/>
    </xf>
    <xf numFmtId="3" fontId="3" fillId="0" borderId="3" xfId="0" applyNumberFormat="1" applyFont="1" applyBorder="1"/>
    <xf numFmtId="164" fontId="3" fillId="0" borderId="3" xfId="1" applyNumberFormat="1" applyFont="1" applyBorder="1" applyAlignment="1">
      <alignment horizontal="right" vertical="top"/>
    </xf>
    <xf numFmtId="164" fontId="0" fillId="0" borderId="0" xfId="0" applyNumberFormat="1"/>
    <xf numFmtId="3" fontId="0" fillId="0" borderId="0" xfId="0" applyNumberFormat="1"/>
    <xf numFmtId="0" fontId="0" fillId="0" borderId="6" xfId="0" applyBorder="1"/>
    <xf numFmtId="3" fontId="3" fillId="0" borderId="6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right" vertical="top"/>
    </xf>
    <xf numFmtId="164" fontId="3" fillId="0" borderId="6" xfId="1" applyNumberFormat="1" applyFont="1" applyBorder="1" applyAlignment="1">
      <alignment horizontal="right" vertical="top"/>
    </xf>
    <xf numFmtId="3" fontId="3" fillId="0" borderId="6" xfId="0" applyNumberFormat="1" applyFont="1" applyFill="1" applyBorder="1" applyAlignment="1">
      <alignment horizontal="right" vertical="top"/>
    </xf>
    <xf numFmtId="164" fontId="2" fillId="2" borderId="5" xfId="1" applyNumberFormat="1" applyFont="1" applyFill="1" applyBorder="1" applyAlignment="1">
      <alignment horizontal="right"/>
    </xf>
    <xf numFmtId="3" fontId="3" fillId="0" borderId="6" xfId="0" applyNumberFormat="1" applyFont="1" applyBorder="1"/>
    <xf numFmtId="3" fontId="2" fillId="2" borderId="5" xfId="0" applyNumberFormat="1" applyFont="1" applyFill="1" applyBorder="1" applyAlignment="1">
      <alignment horizontal="right" vertical="top"/>
    </xf>
    <xf numFmtId="0" fontId="2" fillId="0" borderId="7" xfId="0" applyFont="1" applyBorder="1"/>
    <xf numFmtId="0" fontId="3" fillId="0" borderId="6" xfId="0" applyFont="1" applyBorder="1"/>
    <xf numFmtId="0" fontId="3" fillId="0" borderId="6" xfId="0" applyFont="1" applyBorder="1" applyAlignment="1">
      <alignment vertical="top" wrapText="1"/>
    </xf>
    <xf numFmtId="0" fontId="2" fillId="2" borderId="5" xfId="0" applyFont="1" applyFill="1" applyBorder="1" applyAlignment="1">
      <alignment horizontal="left"/>
    </xf>
    <xf numFmtId="0" fontId="2" fillId="0" borderId="6" xfId="0" applyFont="1" applyBorder="1"/>
    <xf numFmtId="0" fontId="3" fillId="0" borderId="6" xfId="0" applyFont="1" applyFill="1" applyBorder="1"/>
    <xf numFmtId="0" fontId="2" fillId="2" borderId="5" xfId="0" applyFont="1" applyFill="1" applyBorder="1"/>
    <xf numFmtId="0" fontId="2" fillId="0" borderId="6" xfId="0" applyFont="1" applyFill="1" applyBorder="1"/>
    <xf numFmtId="0" fontId="2" fillId="0" borderId="5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9" fontId="0" fillId="0" borderId="0" xfId="2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3" fillId="0" borderId="9" xfId="0" applyFont="1" applyBorder="1"/>
    <xf numFmtId="0" fontId="3" fillId="0" borderId="9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/>
    </xf>
    <xf numFmtId="0" fontId="3" fillId="0" borderId="9" xfId="0" applyFont="1" applyFill="1" applyBorder="1"/>
    <xf numFmtId="0" fontId="2" fillId="2" borderId="1" xfId="0" applyFont="1" applyFill="1" applyBorder="1"/>
    <xf numFmtId="0" fontId="2" fillId="0" borderId="9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colors>
    <mruColors>
      <color rgb="FF39B57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1" sqref="G21"/>
    </sheetView>
  </sheetViews>
  <sheetFormatPr defaultRowHeight="15" x14ac:dyDescent="0.25"/>
  <cols>
    <col min="1" max="1" width="59.42578125" customWidth="1"/>
    <col min="2" max="3" width="14.140625" customWidth="1"/>
    <col min="4" max="4" width="17.5703125" customWidth="1"/>
  </cols>
  <sheetData>
    <row r="1" spans="1:4" ht="15.75" thickBot="1" x14ac:dyDescent="0.3">
      <c r="A1" s="36" t="s">
        <v>26</v>
      </c>
      <c r="B1" s="37"/>
      <c r="C1" s="38"/>
      <c r="D1" s="1"/>
    </row>
    <row r="2" spans="1:4" ht="15.75" thickBot="1" x14ac:dyDescent="0.3">
      <c r="A2" s="31"/>
      <c r="B2" s="2"/>
      <c r="C2" s="13"/>
    </row>
    <row r="3" spans="1:4" ht="27" customHeight="1" thickBot="1" x14ac:dyDescent="0.3">
      <c r="A3" s="15" t="s">
        <v>4</v>
      </c>
      <c r="B3" s="16" t="s">
        <v>17</v>
      </c>
      <c r="C3" s="32" t="s">
        <v>21</v>
      </c>
    </row>
    <row r="4" spans="1:4" x14ac:dyDescent="0.25">
      <c r="A4" s="23" t="s">
        <v>0</v>
      </c>
      <c r="B4" s="7"/>
      <c r="C4" s="13"/>
    </row>
    <row r="5" spans="1:4" x14ac:dyDescent="0.25">
      <c r="A5" s="24" t="s">
        <v>18</v>
      </c>
      <c r="B5" s="3">
        <v>130000</v>
      </c>
      <c r="C5" s="14">
        <v>140000</v>
      </c>
      <c r="D5" t="s">
        <v>24</v>
      </c>
    </row>
    <row r="6" spans="1:4" x14ac:dyDescent="0.25">
      <c r="A6" s="24" t="s">
        <v>20</v>
      </c>
      <c r="B6" s="3">
        <v>2000</v>
      </c>
      <c r="C6" s="14">
        <v>2000</v>
      </c>
      <c r="D6" t="s">
        <v>25</v>
      </c>
    </row>
    <row r="7" spans="1:4" ht="15.75" thickBot="1" x14ac:dyDescent="0.3">
      <c r="A7" s="25" t="s">
        <v>5</v>
      </c>
      <c r="B7" s="3">
        <v>21779</v>
      </c>
      <c r="C7" s="14">
        <v>21779</v>
      </c>
    </row>
    <row r="8" spans="1:4" ht="15.75" thickBot="1" x14ac:dyDescent="0.3">
      <c r="A8" s="26" t="s">
        <v>2</v>
      </c>
      <c r="B8" s="8">
        <f>SUM(B5:B7)</f>
        <v>153779</v>
      </c>
      <c r="C8" s="20">
        <f>SUM(C5:C7)</f>
        <v>163779</v>
      </c>
    </row>
    <row r="9" spans="1:4" x14ac:dyDescent="0.25">
      <c r="A9" s="27" t="s">
        <v>1</v>
      </c>
      <c r="B9" s="4"/>
      <c r="C9" s="17"/>
    </row>
    <row r="10" spans="1:4" x14ac:dyDescent="0.25">
      <c r="A10" s="24" t="s">
        <v>15</v>
      </c>
      <c r="B10" s="10">
        <v>73723</v>
      </c>
      <c r="C10" s="18">
        <v>84188</v>
      </c>
      <c r="D10" s="33"/>
    </row>
    <row r="11" spans="1:4" x14ac:dyDescent="0.25">
      <c r="A11" s="24" t="s">
        <v>9</v>
      </c>
      <c r="B11" s="3">
        <v>35000</v>
      </c>
      <c r="C11" s="14">
        <v>7500</v>
      </c>
      <c r="D11" t="s">
        <v>27</v>
      </c>
    </row>
    <row r="12" spans="1:4" x14ac:dyDescent="0.25">
      <c r="A12" s="24" t="s">
        <v>12</v>
      </c>
      <c r="B12" s="3">
        <v>7707.99</v>
      </c>
      <c r="C12" s="14">
        <v>7708</v>
      </c>
    </row>
    <row r="13" spans="1:4" x14ac:dyDescent="0.25">
      <c r="A13" s="24" t="s">
        <v>11</v>
      </c>
      <c r="B13" s="3">
        <v>1142</v>
      </c>
      <c r="C13" s="14">
        <v>1289</v>
      </c>
      <c r="D13" t="s">
        <v>16</v>
      </c>
    </row>
    <row r="14" spans="1:4" x14ac:dyDescent="0.25">
      <c r="A14" s="24" t="s">
        <v>14</v>
      </c>
      <c r="B14" s="3">
        <v>7000</v>
      </c>
      <c r="C14" s="18">
        <f>1920+915.59+1945.22+2242.77+488.56</f>
        <v>7512.14</v>
      </c>
    </row>
    <row r="15" spans="1:4" x14ac:dyDescent="0.25">
      <c r="A15" s="28" t="s">
        <v>7</v>
      </c>
      <c r="B15" s="9">
        <v>4600</v>
      </c>
      <c r="C15" s="21">
        <v>1713</v>
      </c>
      <c r="D15" t="s">
        <v>22</v>
      </c>
    </row>
    <row r="16" spans="1:4" x14ac:dyDescent="0.25">
      <c r="A16" s="28" t="s">
        <v>13</v>
      </c>
      <c r="B16" s="9">
        <v>400</v>
      </c>
      <c r="C16" s="21">
        <v>400</v>
      </c>
    </row>
    <row r="17" spans="1:7" x14ac:dyDescent="0.25">
      <c r="A17" s="24" t="s">
        <v>6</v>
      </c>
      <c r="B17" s="9">
        <v>5000</v>
      </c>
      <c r="C17" s="21">
        <v>0</v>
      </c>
    </row>
    <row r="18" spans="1:7" x14ac:dyDescent="0.25">
      <c r="A18" s="24" t="s">
        <v>23</v>
      </c>
      <c r="B18" s="3">
        <v>0</v>
      </c>
      <c r="C18" s="14">
        <v>167</v>
      </c>
    </row>
    <row r="19" spans="1:7" x14ac:dyDescent="0.25">
      <c r="A19" s="24" t="s">
        <v>19</v>
      </c>
      <c r="B19" s="9">
        <v>0</v>
      </c>
      <c r="C19" s="21">
        <f>174+98</f>
        <v>272</v>
      </c>
    </row>
    <row r="20" spans="1:7" ht="15.75" thickBot="1" x14ac:dyDescent="0.3">
      <c r="A20" s="24" t="s">
        <v>10</v>
      </c>
      <c r="B20" s="3">
        <v>0</v>
      </c>
      <c r="C20" s="14">
        <v>0</v>
      </c>
    </row>
    <row r="21" spans="1:7" ht="15.75" thickBot="1" x14ac:dyDescent="0.3">
      <c r="A21" s="29" t="s">
        <v>3</v>
      </c>
      <c r="B21" s="6">
        <f>SUM(B10:B20)</f>
        <v>134572.99</v>
      </c>
      <c r="C21" s="22">
        <f>SUM(C10:C20)</f>
        <v>110749.14</v>
      </c>
      <c r="D21" s="11"/>
      <c r="G21" s="1"/>
    </row>
    <row r="22" spans="1:7" ht="15.75" thickBot="1" x14ac:dyDescent="0.3">
      <c r="A22" s="30"/>
      <c r="B22" s="5"/>
      <c r="C22" s="19"/>
      <c r="D22" s="11"/>
    </row>
    <row r="23" spans="1:7" ht="15.75" thickBot="1" x14ac:dyDescent="0.3">
      <c r="A23" s="29" t="s">
        <v>8</v>
      </c>
      <c r="B23" s="6">
        <f>SUM(B8-B21)</f>
        <v>19206.010000000009</v>
      </c>
      <c r="C23" s="22">
        <f>SUM(C8-C21)</f>
        <v>53029.86</v>
      </c>
      <c r="D23" s="12"/>
    </row>
    <row r="24" spans="1:7" x14ac:dyDescent="0.25">
      <c r="D24" s="11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C20" sqref="C20"/>
    </sheetView>
  </sheetViews>
  <sheetFormatPr defaultRowHeight="15" x14ac:dyDescent="0.25"/>
  <cols>
    <col min="1" max="1" width="60.42578125" customWidth="1"/>
    <col min="2" max="2" width="13.140625" customWidth="1"/>
    <col min="3" max="3" width="62" customWidth="1"/>
    <col min="4" max="4" width="17.5703125" customWidth="1"/>
  </cols>
  <sheetData>
    <row r="1" spans="1:3" ht="15.75" thickBot="1" x14ac:dyDescent="0.3">
      <c r="A1" s="36" t="s">
        <v>39</v>
      </c>
      <c r="B1" s="38"/>
    </row>
    <row r="2" spans="1:3" ht="15.75" thickBot="1" x14ac:dyDescent="0.3">
      <c r="A2" s="39"/>
      <c r="B2" s="2"/>
    </row>
    <row r="3" spans="1:3" ht="15.75" thickBot="1" x14ac:dyDescent="0.3">
      <c r="A3" s="34" t="s">
        <v>4</v>
      </c>
      <c r="B3" s="35" t="s">
        <v>28</v>
      </c>
    </row>
    <row r="4" spans="1:3" x14ac:dyDescent="0.25">
      <c r="A4" s="40" t="s">
        <v>0</v>
      </c>
      <c r="B4" s="7"/>
    </row>
    <row r="5" spans="1:3" x14ac:dyDescent="0.25">
      <c r="A5" s="41" t="s">
        <v>29</v>
      </c>
      <c r="B5" s="3">
        <v>140000</v>
      </c>
    </row>
    <row r="6" spans="1:3" x14ac:dyDescent="0.25">
      <c r="A6" s="41" t="s">
        <v>30</v>
      </c>
      <c r="B6" s="3">
        <v>2000</v>
      </c>
    </row>
    <row r="7" spans="1:3" ht="15.75" thickBot="1" x14ac:dyDescent="0.3">
      <c r="A7" s="42" t="s">
        <v>31</v>
      </c>
      <c r="B7" s="3">
        <v>53030</v>
      </c>
      <c r="C7" s="12"/>
    </row>
    <row r="8" spans="1:3" ht="15.75" thickBot="1" x14ac:dyDescent="0.3">
      <c r="A8" s="43" t="s">
        <v>2</v>
      </c>
      <c r="B8" s="8">
        <f>SUM(B5:B7)</f>
        <v>195030</v>
      </c>
    </row>
    <row r="9" spans="1:3" x14ac:dyDescent="0.25">
      <c r="A9" s="40" t="s">
        <v>1</v>
      </c>
      <c r="B9" s="4"/>
    </row>
    <row r="10" spans="1:3" x14ac:dyDescent="0.25">
      <c r="A10" s="41" t="s">
        <v>32</v>
      </c>
      <c r="B10" s="10">
        <v>94535</v>
      </c>
    </row>
    <row r="11" spans="1:3" x14ac:dyDescent="0.25">
      <c r="A11" s="41" t="s">
        <v>33</v>
      </c>
      <c r="B11" s="3">
        <v>50000</v>
      </c>
      <c r="C11" t="s">
        <v>34</v>
      </c>
    </row>
    <row r="12" spans="1:3" x14ac:dyDescent="0.25">
      <c r="A12" s="41" t="s">
        <v>35</v>
      </c>
      <c r="B12" s="3">
        <v>7000</v>
      </c>
    </row>
    <row r="13" spans="1:3" x14ac:dyDescent="0.25">
      <c r="A13" s="44" t="s">
        <v>7</v>
      </c>
      <c r="B13" s="9">
        <v>2500</v>
      </c>
    </row>
    <row r="14" spans="1:3" x14ac:dyDescent="0.25">
      <c r="A14" s="44" t="s">
        <v>13</v>
      </c>
      <c r="B14" s="9">
        <v>400</v>
      </c>
    </row>
    <row r="15" spans="1:3" x14ac:dyDescent="0.25">
      <c r="A15" s="41" t="s">
        <v>36</v>
      </c>
      <c r="B15" s="3">
        <v>500</v>
      </c>
    </row>
    <row r="16" spans="1:3" x14ac:dyDescent="0.25">
      <c r="A16" s="41" t="s">
        <v>23</v>
      </c>
      <c r="B16" s="3">
        <v>525</v>
      </c>
    </row>
    <row r="17" spans="1:7" x14ac:dyDescent="0.25">
      <c r="A17" s="41" t="s">
        <v>6</v>
      </c>
      <c r="B17" s="9">
        <v>5000</v>
      </c>
      <c r="C17" t="s">
        <v>37</v>
      </c>
    </row>
    <row r="18" spans="1:7" ht="15.75" thickBot="1" x14ac:dyDescent="0.3">
      <c r="A18" s="41" t="s">
        <v>38</v>
      </c>
      <c r="B18" s="3">
        <v>5000</v>
      </c>
    </row>
    <row r="19" spans="1:7" ht="15.75" thickBot="1" x14ac:dyDescent="0.3">
      <c r="A19" s="45" t="s">
        <v>3</v>
      </c>
      <c r="B19" s="6">
        <f>SUM(B10:B18)</f>
        <v>165460</v>
      </c>
      <c r="C19" s="33"/>
      <c r="D19" s="11"/>
      <c r="G19" s="1"/>
    </row>
    <row r="20" spans="1:7" ht="15.75" thickBot="1" x14ac:dyDescent="0.3">
      <c r="A20" s="46"/>
      <c r="B20" s="5"/>
      <c r="D20" s="11"/>
    </row>
    <row r="21" spans="1:7" ht="15.75" thickBot="1" x14ac:dyDescent="0.3">
      <c r="A21" s="45" t="s">
        <v>8</v>
      </c>
      <c r="B21" s="6">
        <f>SUM(B8-B19)</f>
        <v>29570</v>
      </c>
      <c r="D21" s="12"/>
    </row>
    <row r="22" spans="1:7" x14ac:dyDescent="0.25">
      <c r="D22" s="11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6" sqref="B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Accounts 2015</vt:lpstr>
      <vt:lpstr>Budget 2016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2016-09-16T10:15:12Z</dcterms:modified>
</cp:coreProperties>
</file>